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sokolski\Downloads\"/>
    </mc:Choice>
  </mc:AlternateContent>
  <xr:revisionPtr revIDLastSave="0" documentId="8_{AD22585C-6F49-4382-9E25-3017897A8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głoszenie" sheetId="1" r:id="rId1"/>
    <sheet name="Lis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K61" i="1" l="1"/>
  <c r="C61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61" i="1" l="1"/>
  <c r="J62" i="1" s="1"/>
</calcChain>
</file>

<file path=xl/sharedStrings.xml><?xml version="1.0" encoding="utf-8"?>
<sst xmlns="http://schemas.openxmlformats.org/spreadsheetml/2006/main" count="66" uniqueCount="65">
  <si>
    <t>Klub zgłaszający</t>
  </si>
  <si>
    <t>Imię i nazwisko zgłaszającego</t>
  </si>
  <si>
    <t>E-mail osoby zgłaszającej</t>
  </si>
  <si>
    <t>Lp.</t>
  </si>
  <si>
    <t>Nazwisko</t>
  </si>
  <si>
    <t>Imię</t>
  </si>
  <si>
    <t>Wariant zakwaterowania</t>
  </si>
  <si>
    <t>Uwagi</t>
  </si>
  <si>
    <t>PODSUMOWANIE</t>
  </si>
  <si>
    <t>Liczba zgłoszonych osób</t>
  </si>
  <si>
    <t>Kod</t>
  </si>
  <si>
    <t>Cena za osobę</t>
  </si>
  <si>
    <t>A</t>
  </si>
  <si>
    <t>A - DS Filon 1-os.</t>
  </si>
  <si>
    <t>B</t>
  </si>
  <si>
    <t>B - DS Filon 2-os.</t>
  </si>
  <si>
    <t>C</t>
  </si>
  <si>
    <t>C - DS Olimp 1-os.</t>
  </si>
  <si>
    <t>D</t>
  </si>
  <si>
    <t>D - DS Olimp 2-os.</t>
  </si>
  <si>
    <t>E</t>
  </si>
  <si>
    <t>E - Hotel Iskra 1-os.</t>
  </si>
  <si>
    <t>F</t>
  </si>
  <si>
    <t>F - Hotel Iskra 2-os.</t>
  </si>
  <si>
    <t>G</t>
  </si>
  <si>
    <t>G - Hotel Iskra 3-os.</t>
  </si>
  <si>
    <t>H</t>
  </si>
  <si>
    <t>H - Hotel Prezydencki 1-os.</t>
  </si>
  <si>
    <t>I</t>
  </si>
  <si>
    <t>I - Hotel Prezydencki 2-os.</t>
  </si>
  <si>
    <t>J</t>
  </si>
  <si>
    <t>J - Hotel Prezydencki 3-os.</t>
  </si>
  <si>
    <t>K</t>
  </si>
  <si>
    <t>K - Best Western 1-os.</t>
  </si>
  <si>
    <t>L</t>
  </si>
  <si>
    <t>L - Best Western 2-os.</t>
  </si>
  <si>
    <t>M</t>
  </si>
  <si>
    <t>M - Best Western 3-os.</t>
  </si>
  <si>
    <t>GRUPA</t>
  </si>
  <si>
    <t>MPJ Szybkie</t>
  </si>
  <si>
    <t>MPJ Blitz</t>
  </si>
  <si>
    <t>Grupa</t>
  </si>
  <si>
    <t>C18</t>
  </si>
  <si>
    <t>C16</t>
  </si>
  <si>
    <t>C14</t>
  </si>
  <si>
    <t>C12</t>
  </si>
  <si>
    <t>C10</t>
  </si>
  <si>
    <t>C08</t>
  </si>
  <si>
    <t>D18</t>
  </si>
  <si>
    <t>D16</t>
  </si>
  <si>
    <t>D14</t>
  </si>
  <si>
    <t>D12</t>
  </si>
  <si>
    <t>D10</t>
  </si>
  <si>
    <t>D08</t>
  </si>
  <si>
    <t>Udział</t>
  </si>
  <si>
    <t>TAK</t>
  </si>
  <si>
    <t>NIE</t>
  </si>
  <si>
    <t>Wpisowe</t>
  </si>
  <si>
    <t>poprawność pesel</t>
  </si>
  <si>
    <t>FORMULARZ ZGŁOSZENIA  – MPJBiS RZESZÓW 2026</t>
  </si>
  <si>
    <t>Koszt zakwaterowania</t>
  </si>
  <si>
    <t>tylko dla zawodników (nie dotyczy osób towarzyszących)</t>
  </si>
  <si>
    <t xml:space="preserve">Łączny koszt </t>
  </si>
  <si>
    <t>Razem</t>
  </si>
  <si>
    <t>PESEL
[WYMAGANY]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</si>
</sst>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\ \z\ł"/>
  </numFmts>
  <fonts count="10" x14ac:knownFonts="1">
    <font>
      <sz val="11"/>
      <name val="Carlito"/>
    </font>
    <font>
      <b/>
      <sz val="11"/>
      <color rgb="FFFFFFFF"/>
      <name val="Carlito"/>
    </font>
    <font>
      <b/>
      <sz val="14"/>
      <color rgb="FFFFFFFF"/>
      <name val="Carlito"/>
    </font>
    <font>
      <b/>
      <sz val="11"/>
      <name val="Carlito"/>
    </font>
    <font>
      <sz val="11"/>
      <name val="Carlito"/>
    </font>
    <font>
      <sz val="8"/>
      <name val="Carlito"/>
    </font>
    <font>
      <b/>
      <sz val="11"/>
      <name val="Carlito"/>
      <family val="2"/>
      <charset val="238"/>
    </font>
    <font>
      <sz val="9"/>
      <name val="Carlito"/>
      <family val="2"/>
      <charset val="238"/>
    </font>
    <font>
      <b/>
      <sz val="10"/>
      <color rgb="FFFFFFFF"/>
      <name val="Carlito"/>
      <family val="2"/>
      <charset val="238"/>
    </font>
    <font>
      <b/>
      <sz val="12"/>
      <name val="Carli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AF7"/>
      </patternFill>
    </fill>
    <fill>
      <patternFill patternType="solid">
        <fgColor rgb="FFF8FBFD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2" borderId="0" xfId="1" applyFont="1" applyFill="1" applyAlignment="1">
      <alignment horizontal="center"/>
    </xf>
    <xf numFmtId="164" fontId="0" fillId="0" borderId="0" xfId="1" applyNumberFormat="1" applyFont="1"/>
    <xf numFmtId="0" fontId="3" fillId="3" borderId="0" xfId="1" applyFont="1" applyFill="1"/>
    <xf numFmtId="1" fontId="3" fillId="3" borderId="0" xfId="1" applyNumberFormat="1" applyFont="1" applyFill="1"/>
    <xf numFmtId="164" fontId="3" fillId="3" borderId="0" xfId="1" applyNumberFormat="1" applyFont="1" applyFill="1"/>
    <xf numFmtId="0" fontId="0" fillId="0" borderId="4" xfId="1" applyFont="1" applyBorder="1" applyAlignment="1">
      <alignment horizontal="center"/>
    </xf>
    <xf numFmtId="0" fontId="0" fillId="0" borderId="5" xfId="1" applyFont="1" applyBorder="1"/>
    <xf numFmtId="0" fontId="0" fillId="0" borderId="5" xfId="1" applyFont="1" applyBorder="1" applyAlignment="1">
      <alignment wrapText="1"/>
    </xf>
    <xf numFmtId="164" fontId="0" fillId="0" borderId="5" xfId="1" applyNumberFormat="1" applyFont="1" applyBorder="1"/>
    <xf numFmtId="0" fontId="0" fillId="0" borderId="6" xfId="1" applyFont="1" applyBorder="1" applyAlignment="1">
      <alignment wrapText="1"/>
    </xf>
    <xf numFmtId="0" fontId="0" fillId="0" borderId="7" xfId="1" applyFont="1" applyBorder="1" applyAlignment="1">
      <alignment horizontal="center"/>
    </xf>
    <xf numFmtId="0" fontId="0" fillId="0" borderId="8" xfId="1" applyFont="1" applyBorder="1"/>
    <xf numFmtId="0" fontId="0" fillId="0" borderId="8" xfId="1" applyFont="1" applyBorder="1" applyAlignment="1">
      <alignment wrapText="1"/>
    </xf>
    <xf numFmtId="164" fontId="0" fillId="0" borderId="8" xfId="1" applyNumberFormat="1" applyFont="1" applyBorder="1"/>
    <xf numFmtId="0" fontId="0" fillId="0" borderId="9" xfId="1" applyFont="1" applyBorder="1" applyAlignment="1">
      <alignment wrapText="1"/>
    </xf>
    <xf numFmtId="0" fontId="0" fillId="0" borderId="0" xfId="0"/>
    <xf numFmtId="0" fontId="0" fillId="4" borderId="0" xfId="1" applyFont="1" applyFill="1" applyAlignment="1"/>
    <xf numFmtId="0" fontId="3" fillId="3" borderId="0" xfId="1" applyFont="1" applyFill="1" applyAlignment="1">
      <alignment horizontal="right"/>
    </xf>
    <xf numFmtId="0" fontId="0" fillId="0" borderId="9" xfId="1" applyFont="1" applyBorder="1"/>
    <xf numFmtId="0" fontId="1" fillId="2" borderId="9" xfId="1" applyFont="1" applyFill="1" applyBorder="1" applyAlignment="1">
      <alignment horizontal="center"/>
    </xf>
    <xf numFmtId="164" fontId="0" fillId="0" borderId="9" xfId="1" applyNumberFormat="1" applyFont="1" applyBorder="1"/>
    <xf numFmtId="0" fontId="0" fillId="0" borderId="0" xfId="0" applyAlignment="1">
      <alignment wrapText="1"/>
    </xf>
    <xf numFmtId="0" fontId="0" fillId="4" borderId="0" xfId="1" applyFont="1" applyFill="1" applyAlignment="1">
      <alignment horizontal="center"/>
    </xf>
    <xf numFmtId="0" fontId="0" fillId="0" borderId="9" xfId="1" applyFont="1" applyBorder="1" applyAlignment="1">
      <alignment horizontal="center"/>
    </xf>
    <xf numFmtId="1" fontId="3" fillId="3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3" borderId="0" xfId="1" applyFont="1" applyFill="1"/>
    <xf numFmtId="0" fontId="8" fillId="2" borderId="9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0" fillId="0" borderId="0" xfId="0"/>
    <xf numFmtId="0" fontId="1" fillId="2" borderId="0" xfId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1" xr:uid="{00000000-0005-0000-0000-000000000000}"/>
    <cellStyle name="Normalny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64" formatCode="#\ ##0\ \z\ł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0" formatCode="General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10"/>
        <color rgb="FFFFFFFF"/>
        <name val="Carlito"/>
        <scheme val="none"/>
      </font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Zgloszen" displayName="TabelaZgloszen" ref="A7:L57" headerRowDxfId="6">
  <tableColumns count="12">
    <tableColumn id="1" xr3:uid="{00000000-0010-0000-0000-000001000000}" name="Lp."/>
    <tableColumn id="2" xr3:uid="{00000000-0010-0000-0000-000002000000}" name="Nazwisko"/>
    <tableColumn id="3" xr3:uid="{00000000-0010-0000-0000-000003000000}" name="Imię"/>
    <tableColumn id="9" xr3:uid="{41B3BDD2-3771-4728-BEB0-5A4C2A7382AC}" name="GRUPA" dataDxfId="5" dataCellStyle="Normal"/>
    <tableColumn id="7" xr3:uid="{ED4D050F-BAB3-40FA-872F-CC9CB98807D6}" name="MPJ Szybkie" dataDxfId="4" dataCellStyle="Normal"/>
    <tableColumn id="8" xr3:uid="{000F1D40-2383-4BA5-80D3-F23AA1F3AFAC}" name="MPJ Blitz" dataDxfId="3" dataCellStyle="Normal"/>
    <tableColumn id="10" xr3:uid="{DCED86B4-33E0-419E-8594-ED80AF21A87E}" name="PESEL_x000a_[WYMAGANY]" dataDxfId="2" dataCellStyle="Normal"/>
    <tableColumn id="14" xr3:uid="{6F262681-E86F-441D-90DE-903194D696F6}" name="poprawność pesel" dataDxfId="1" dataCellStyle="Normal">
      <calculatedColumnFormula>IF(G8="","brak",IF(AND(LEN(G8)=11,MOD(10-MOD(SUM(MID(G8,1,1)*1,MID(G8,2,1)*3,MID(G8,3,1)*7,MID(G8,4,1)*9,MID(G8,5,1)*1,MID(G8,6,1)*3,MID(G8,7,1)*7,MID(G8,8,1)*9,MID(G8,9,1)*1,MID(G8,10,1)*3),10),10)=MID(G8,11,1)*1),"OK","BŁĄD"))</calculatedColumnFormula>
    </tableColumn>
    <tableColumn id="4" xr3:uid="{00000000-0010-0000-0000-000004000000}" name="Wariant zakwaterowania"/>
    <tableColumn id="5" xr3:uid="{00000000-0010-0000-0000-000005000000}" name="Koszt zakwaterowania"/>
    <tableColumn id="15" xr3:uid="{895FF31A-AAE9-4D89-8DF7-C4AF8B4AB0B3}" name="Wpisowe" dataDxfId="0" dataCellStyle="Normal">
      <calculatedColumnFormula>COUNTIF(E8:F8,"TAK")*90</calculatedColumnFormula>
    </tableColumn>
    <tableColumn id="6" xr3:uid="{00000000-0010-0000-0000-000006000000}" name="Uwag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workbookViewId="0">
      <selection sqref="A1:L1"/>
    </sheetView>
  </sheetViews>
  <sheetFormatPr defaultRowHeight="15" x14ac:dyDescent="0.25"/>
  <cols>
    <col min="1" max="1" width="4.5" customWidth="1"/>
    <col min="2" max="2" width="21.875" customWidth="1"/>
    <col min="3" max="3" width="14.875" customWidth="1"/>
    <col min="4" max="4" width="7.625" style="16" customWidth="1"/>
    <col min="5" max="6" width="6.75" style="16" customWidth="1"/>
    <col min="7" max="7" width="11.875" style="16" bestFit="1" customWidth="1"/>
    <col min="8" max="8" width="10.5" style="26" customWidth="1"/>
    <col min="9" max="9" width="28.375" customWidth="1"/>
    <col min="10" max="10" width="9" customWidth="1"/>
    <col min="11" max="11" width="8.25" style="16" bestFit="1" customWidth="1"/>
    <col min="12" max="12" width="27.375" customWidth="1"/>
  </cols>
  <sheetData>
    <row r="1" spans="1:12" ht="20.85" customHeight="1" x14ac:dyDescent="0.25">
      <c r="A1" s="32" t="s">
        <v>59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ht="18" customHeight="1" x14ac:dyDescent="0.25">
      <c r="A3" s="18"/>
      <c r="B3" s="18" t="s">
        <v>0</v>
      </c>
      <c r="C3" s="17"/>
      <c r="D3" s="17"/>
      <c r="E3" s="17"/>
      <c r="F3" s="17"/>
      <c r="G3" s="17"/>
      <c r="H3" s="23"/>
      <c r="I3" s="17"/>
      <c r="J3" s="17"/>
      <c r="K3" s="17"/>
      <c r="L3" s="17"/>
    </row>
    <row r="4" spans="1:12" ht="18" customHeight="1" x14ac:dyDescent="0.25">
      <c r="A4" s="18"/>
      <c r="B4" s="18" t="s">
        <v>1</v>
      </c>
      <c r="C4" s="17"/>
      <c r="D4" s="17"/>
      <c r="E4" s="17"/>
      <c r="F4" s="17"/>
      <c r="G4" s="17"/>
      <c r="H4" s="23"/>
      <c r="I4" s="17"/>
      <c r="J4" s="17"/>
      <c r="K4" s="17"/>
      <c r="L4" s="17"/>
    </row>
    <row r="5" spans="1:12" ht="18" customHeight="1" x14ac:dyDescent="0.25">
      <c r="A5" s="18"/>
      <c r="B5" s="18" t="s">
        <v>2</v>
      </c>
      <c r="C5" s="17"/>
      <c r="D5" s="17"/>
      <c r="E5" s="17"/>
      <c r="F5" s="17"/>
      <c r="G5" s="17"/>
      <c r="H5" s="23"/>
      <c r="I5" s="17"/>
      <c r="J5" s="17"/>
      <c r="K5" s="17"/>
      <c r="L5" s="17"/>
    </row>
    <row r="6" spans="1:12" x14ac:dyDescent="0.25">
      <c r="D6" s="35" t="s">
        <v>61</v>
      </c>
      <c r="E6" s="35"/>
      <c r="F6" s="35"/>
      <c r="G6" s="35"/>
      <c r="H6" s="35"/>
    </row>
    <row r="7" spans="1:12" s="22" customFormat="1" ht="38.25" x14ac:dyDescent="0.25">
      <c r="A7" s="29" t="s">
        <v>3</v>
      </c>
      <c r="B7" s="30" t="s">
        <v>4</v>
      </c>
      <c r="C7" s="30" t="s">
        <v>5</v>
      </c>
      <c r="D7" s="28" t="s">
        <v>38</v>
      </c>
      <c r="E7" s="28" t="s">
        <v>39</v>
      </c>
      <c r="F7" s="28" t="s">
        <v>40</v>
      </c>
      <c r="G7" s="28" t="s">
        <v>64</v>
      </c>
      <c r="H7" s="28" t="s">
        <v>58</v>
      </c>
      <c r="I7" s="30" t="s">
        <v>6</v>
      </c>
      <c r="J7" s="30" t="s">
        <v>60</v>
      </c>
      <c r="K7" s="28" t="s">
        <v>57</v>
      </c>
      <c r="L7" s="31" t="s">
        <v>7</v>
      </c>
    </row>
    <row r="8" spans="1:12" x14ac:dyDescent="0.25">
      <c r="A8" s="6">
        <v>1</v>
      </c>
      <c r="B8" s="7"/>
      <c r="C8" s="7"/>
      <c r="D8" s="19"/>
      <c r="E8" s="19"/>
      <c r="F8" s="19"/>
      <c r="G8" s="19"/>
      <c r="H8" s="24" t="str">
        <f t="shared" ref="H8:H39" si="0">IF(G8="","brak",IF(AND(LEN(G8)=11,MOD(10-MOD(SUM(MID(G8,1,1)*1,MID(G8,2,1)*3,MID(G8,3,1)*7,MID(G8,4,1)*9,MID(G8,5,1)*1,MID(G8,6,1)*3,MID(G8,7,1)*7,MID(G8,8,1)*9,MID(G8,9,1)*1,MID(G8,10,1)*3),10),10)=MID(G8,11,1)*1),"OK","BŁĄD"))</f>
        <v>brak</v>
      </c>
      <c r="I8" s="8"/>
      <c r="J8" s="9" t="str">
        <f>IFERROR(VLOOKUP(I8,Listy!$B$2:$C$14,2,FALSE),"")</f>
        <v/>
      </c>
      <c r="K8" s="21">
        <f t="shared" ref="K8:K39" si="1">COUNTIF(E8:F8,"TAK")*90</f>
        <v>0</v>
      </c>
      <c r="L8" s="10"/>
    </row>
    <row r="9" spans="1:12" x14ac:dyDescent="0.25">
      <c r="A9" s="6">
        <v>2</v>
      </c>
      <c r="B9" s="7"/>
      <c r="C9" s="7"/>
      <c r="D9" s="19"/>
      <c r="E9" s="19"/>
      <c r="F9" s="19"/>
      <c r="G9" s="19"/>
      <c r="H9" s="24" t="str">
        <f t="shared" si="0"/>
        <v>brak</v>
      </c>
      <c r="I9" s="8"/>
      <c r="J9" s="9" t="str">
        <f>IFERROR(VLOOKUP(I9,Listy!$B$2:$C$14,2,FALSE),"")</f>
        <v/>
      </c>
      <c r="K9" s="21">
        <f t="shared" si="1"/>
        <v>0</v>
      </c>
      <c r="L9" s="10"/>
    </row>
    <row r="10" spans="1:12" x14ac:dyDescent="0.25">
      <c r="A10" s="6">
        <v>3</v>
      </c>
      <c r="B10" s="7"/>
      <c r="C10" s="7"/>
      <c r="D10" s="19"/>
      <c r="E10" s="19"/>
      <c r="F10" s="19"/>
      <c r="G10" s="19"/>
      <c r="H10" s="24" t="str">
        <f t="shared" si="0"/>
        <v>brak</v>
      </c>
      <c r="I10" s="8"/>
      <c r="J10" s="9" t="str">
        <f>IFERROR(VLOOKUP(I10,Listy!$B$2:$C$14,2,FALSE),"")</f>
        <v/>
      </c>
      <c r="K10" s="21">
        <f t="shared" si="1"/>
        <v>0</v>
      </c>
      <c r="L10" s="10"/>
    </row>
    <row r="11" spans="1:12" x14ac:dyDescent="0.25">
      <c r="A11" s="6">
        <v>4</v>
      </c>
      <c r="B11" s="7"/>
      <c r="C11" s="7"/>
      <c r="D11" s="19"/>
      <c r="E11" s="19"/>
      <c r="F11" s="19"/>
      <c r="G11" s="19"/>
      <c r="H11" s="24" t="str">
        <f t="shared" si="0"/>
        <v>brak</v>
      </c>
      <c r="I11" s="8"/>
      <c r="J11" s="9" t="str">
        <f>IFERROR(VLOOKUP(I11,Listy!$B$2:$C$14,2,FALSE),"")</f>
        <v/>
      </c>
      <c r="K11" s="21">
        <f t="shared" si="1"/>
        <v>0</v>
      </c>
      <c r="L11" s="10"/>
    </row>
    <row r="12" spans="1:12" x14ac:dyDescent="0.25">
      <c r="A12" s="6">
        <v>5</v>
      </c>
      <c r="B12" s="7"/>
      <c r="C12" s="7"/>
      <c r="D12" s="19"/>
      <c r="E12" s="19"/>
      <c r="F12" s="19"/>
      <c r="G12" s="19"/>
      <c r="H12" s="24" t="str">
        <f t="shared" si="0"/>
        <v>brak</v>
      </c>
      <c r="I12" s="8"/>
      <c r="J12" s="9" t="str">
        <f>IFERROR(VLOOKUP(I12,Listy!$B$2:$C$14,2,FALSE),"")</f>
        <v/>
      </c>
      <c r="K12" s="21">
        <f t="shared" si="1"/>
        <v>0</v>
      </c>
      <c r="L12" s="10"/>
    </row>
    <row r="13" spans="1:12" x14ac:dyDescent="0.25">
      <c r="A13" s="6">
        <v>6</v>
      </c>
      <c r="B13" s="7"/>
      <c r="C13" s="7"/>
      <c r="D13" s="19"/>
      <c r="E13" s="19"/>
      <c r="F13" s="19"/>
      <c r="G13" s="19"/>
      <c r="H13" s="24" t="str">
        <f t="shared" si="0"/>
        <v>brak</v>
      </c>
      <c r="I13" s="8"/>
      <c r="J13" s="9" t="str">
        <f>IFERROR(VLOOKUP(I13,Listy!$B$2:$C$14,2,FALSE),"")</f>
        <v/>
      </c>
      <c r="K13" s="21">
        <f t="shared" si="1"/>
        <v>0</v>
      </c>
      <c r="L13" s="10"/>
    </row>
    <row r="14" spans="1:12" x14ac:dyDescent="0.25">
      <c r="A14" s="6">
        <v>7</v>
      </c>
      <c r="B14" s="7"/>
      <c r="C14" s="7"/>
      <c r="D14" s="19"/>
      <c r="E14" s="19"/>
      <c r="F14" s="19"/>
      <c r="G14" s="19"/>
      <c r="H14" s="24" t="str">
        <f t="shared" si="0"/>
        <v>brak</v>
      </c>
      <c r="I14" s="8"/>
      <c r="J14" s="9" t="str">
        <f>IFERROR(VLOOKUP(I14,Listy!$B$2:$C$14,2,FALSE),"")</f>
        <v/>
      </c>
      <c r="K14" s="21">
        <f t="shared" si="1"/>
        <v>0</v>
      </c>
      <c r="L14" s="10"/>
    </row>
    <row r="15" spans="1:12" x14ac:dyDescent="0.25">
      <c r="A15" s="6">
        <v>8</v>
      </c>
      <c r="B15" s="7"/>
      <c r="C15" s="7"/>
      <c r="D15" s="19"/>
      <c r="E15" s="19"/>
      <c r="F15" s="19"/>
      <c r="G15" s="19"/>
      <c r="H15" s="24" t="str">
        <f t="shared" si="0"/>
        <v>brak</v>
      </c>
      <c r="I15" s="8"/>
      <c r="J15" s="9" t="str">
        <f>IFERROR(VLOOKUP(I15,Listy!$B$2:$C$14,2,FALSE),"")</f>
        <v/>
      </c>
      <c r="K15" s="21">
        <f t="shared" si="1"/>
        <v>0</v>
      </c>
      <c r="L15" s="10"/>
    </row>
    <row r="16" spans="1:12" x14ac:dyDescent="0.25">
      <c r="A16" s="6">
        <v>9</v>
      </c>
      <c r="B16" s="7"/>
      <c r="C16" s="7"/>
      <c r="D16" s="19"/>
      <c r="E16" s="19"/>
      <c r="F16" s="19"/>
      <c r="G16" s="19"/>
      <c r="H16" s="24" t="str">
        <f t="shared" si="0"/>
        <v>brak</v>
      </c>
      <c r="I16" s="8"/>
      <c r="J16" s="9" t="str">
        <f>IFERROR(VLOOKUP(I16,Listy!$B$2:$C$14,2,FALSE),"")</f>
        <v/>
      </c>
      <c r="K16" s="21">
        <f t="shared" si="1"/>
        <v>0</v>
      </c>
      <c r="L16" s="10"/>
    </row>
    <row r="17" spans="1:12" x14ac:dyDescent="0.25">
      <c r="A17" s="6">
        <v>10</v>
      </c>
      <c r="B17" s="7"/>
      <c r="C17" s="7"/>
      <c r="D17" s="19"/>
      <c r="E17" s="19"/>
      <c r="F17" s="19"/>
      <c r="G17" s="19"/>
      <c r="H17" s="24" t="str">
        <f t="shared" si="0"/>
        <v>brak</v>
      </c>
      <c r="I17" s="8"/>
      <c r="J17" s="9" t="str">
        <f>IFERROR(VLOOKUP(I17,Listy!$B$2:$C$14,2,FALSE),"")</f>
        <v/>
      </c>
      <c r="K17" s="21">
        <f t="shared" si="1"/>
        <v>0</v>
      </c>
      <c r="L17" s="10"/>
    </row>
    <row r="18" spans="1:12" x14ac:dyDescent="0.25">
      <c r="A18" s="6">
        <v>11</v>
      </c>
      <c r="B18" s="7"/>
      <c r="C18" s="7"/>
      <c r="D18" s="19"/>
      <c r="E18" s="19"/>
      <c r="F18" s="19"/>
      <c r="G18" s="19"/>
      <c r="H18" s="24" t="str">
        <f t="shared" si="0"/>
        <v>brak</v>
      </c>
      <c r="I18" s="8"/>
      <c r="J18" s="9" t="str">
        <f>IFERROR(VLOOKUP(I18,Listy!$B$2:$C$14,2,FALSE),"")</f>
        <v/>
      </c>
      <c r="K18" s="21">
        <f t="shared" si="1"/>
        <v>0</v>
      </c>
      <c r="L18" s="10"/>
    </row>
    <row r="19" spans="1:12" x14ac:dyDescent="0.25">
      <c r="A19" s="6">
        <v>12</v>
      </c>
      <c r="B19" s="7"/>
      <c r="C19" s="7"/>
      <c r="D19" s="19"/>
      <c r="E19" s="19"/>
      <c r="F19" s="19"/>
      <c r="G19" s="19"/>
      <c r="H19" s="24" t="str">
        <f t="shared" si="0"/>
        <v>brak</v>
      </c>
      <c r="I19" s="8"/>
      <c r="J19" s="9" t="str">
        <f>IFERROR(VLOOKUP(I19,Listy!$B$2:$C$14,2,FALSE),"")</f>
        <v/>
      </c>
      <c r="K19" s="21">
        <f t="shared" si="1"/>
        <v>0</v>
      </c>
      <c r="L19" s="10"/>
    </row>
    <row r="20" spans="1:12" x14ac:dyDescent="0.25">
      <c r="A20" s="6">
        <v>13</v>
      </c>
      <c r="B20" s="7"/>
      <c r="C20" s="7"/>
      <c r="D20" s="19"/>
      <c r="E20" s="19"/>
      <c r="F20" s="19"/>
      <c r="G20" s="19"/>
      <c r="H20" s="24" t="str">
        <f t="shared" si="0"/>
        <v>brak</v>
      </c>
      <c r="I20" s="8"/>
      <c r="J20" s="9" t="str">
        <f>IFERROR(VLOOKUP(I20,Listy!$B$2:$C$14,2,FALSE),"")</f>
        <v/>
      </c>
      <c r="K20" s="21">
        <f t="shared" si="1"/>
        <v>0</v>
      </c>
      <c r="L20" s="10"/>
    </row>
    <row r="21" spans="1:12" x14ac:dyDescent="0.25">
      <c r="A21" s="6">
        <v>14</v>
      </c>
      <c r="B21" s="7"/>
      <c r="C21" s="7"/>
      <c r="D21" s="19"/>
      <c r="E21" s="19"/>
      <c r="F21" s="19"/>
      <c r="G21" s="19"/>
      <c r="H21" s="24" t="str">
        <f t="shared" si="0"/>
        <v>brak</v>
      </c>
      <c r="I21" s="8"/>
      <c r="J21" s="9" t="str">
        <f>IFERROR(VLOOKUP(I21,Listy!$B$2:$C$14,2,FALSE),"")</f>
        <v/>
      </c>
      <c r="K21" s="21">
        <f t="shared" si="1"/>
        <v>0</v>
      </c>
      <c r="L21" s="10"/>
    </row>
    <row r="22" spans="1:12" x14ac:dyDescent="0.25">
      <c r="A22" s="6">
        <v>15</v>
      </c>
      <c r="B22" s="7"/>
      <c r="C22" s="7"/>
      <c r="D22" s="19"/>
      <c r="E22" s="19"/>
      <c r="F22" s="19"/>
      <c r="G22" s="19"/>
      <c r="H22" s="24" t="str">
        <f t="shared" si="0"/>
        <v>brak</v>
      </c>
      <c r="I22" s="8"/>
      <c r="J22" s="9" t="str">
        <f>IFERROR(VLOOKUP(I22,Listy!$B$2:$C$14,2,FALSE),"")</f>
        <v/>
      </c>
      <c r="K22" s="21">
        <f t="shared" si="1"/>
        <v>0</v>
      </c>
      <c r="L22" s="10"/>
    </row>
    <row r="23" spans="1:12" x14ac:dyDescent="0.25">
      <c r="A23" s="6">
        <v>16</v>
      </c>
      <c r="B23" s="7"/>
      <c r="C23" s="7"/>
      <c r="D23" s="19"/>
      <c r="E23" s="19"/>
      <c r="F23" s="19"/>
      <c r="G23" s="19"/>
      <c r="H23" s="24" t="str">
        <f t="shared" si="0"/>
        <v>brak</v>
      </c>
      <c r="I23" s="8"/>
      <c r="J23" s="9" t="str">
        <f>IFERROR(VLOOKUP(I23,Listy!$B$2:$C$14,2,FALSE),"")</f>
        <v/>
      </c>
      <c r="K23" s="21">
        <f t="shared" si="1"/>
        <v>0</v>
      </c>
      <c r="L23" s="10"/>
    </row>
    <row r="24" spans="1:12" x14ac:dyDescent="0.25">
      <c r="A24" s="6">
        <v>17</v>
      </c>
      <c r="B24" s="7"/>
      <c r="C24" s="7"/>
      <c r="D24" s="19"/>
      <c r="E24" s="19"/>
      <c r="F24" s="19"/>
      <c r="G24" s="19"/>
      <c r="H24" s="24" t="str">
        <f t="shared" si="0"/>
        <v>brak</v>
      </c>
      <c r="I24" s="8"/>
      <c r="J24" s="9" t="str">
        <f>IFERROR(VLOOKUP(I24,Listy!$B$2:$C$14,2,FALSE),"")</f>
        <v/>
      </c>
      <c r="K24" s="21">
        <f t="shared" si="1"/>
        <v>0</v>
      </c>
      <c r="L24" s="10"/>
    </row>
    <row r="25" spans="1:12" x14ac:dyDescent="0.25">
      <c r="A25" s="6">
        <v>18</v>
      </c>
      <c r="B25" s="7"/>
      <c r="C25" s="7"/>
      <c r="D25" s="19"/>
      <c r="E25" s="19"/>
      <c r="F25" s="19"/>
      <c r="G25" s="19"/>
      <c r="H25" s="24" t="str">
        <f t="shared" si="0"/>
        <v>brak</v>
      </c>
      <c r="I25" s="8"/>
      <c r="J25" s="9" t="str">
        <f>IFERROR(VLOOKUP(I25,Listy!$B$2:$C$14,2,FALSE),"")</f>
        <v/>
      </c>
      <c r="K25" s="21">
        <f t="shared" si="1"/>
        <v>0</v>
      </c>
      <c r="L25" s="10"/>
    </row>
    <row r="26" spans="1:12" x14ac:dyDescent="0.25">
      <c r="A26" s="6">
        <v>19</v>
      </c>
      <c r="B26" s="7"/>
      <c r="C26" s="7"/>
      <c r="D26" s="19"/>
      <c r="E26" s="19"/>
      <c r="F26" s="19"/>
      <c r="G26" s="19"/>
      <c r="H26" s="24" t="str">
        <f t="shared" si="0"/>
        <v>brak</v>
      </c>
      <c r="I26" s="8"/>
      <c r="J26" s="9" t="str">
        <f>IFERROR(VLOOKUP(I26,Listy!$B$2:$C$14,2,FALSE),"")</f>
        <v/>
      </c>
      <c r="K26" s="21">
        <f t="shared" si="1"/>
        <v>0</v>
      </c>
      <c r="L26" s="10"/>
    </row>
    <row r="27" spans="1:12" x14ac:dyDescent="0.25">
      <c r="A27" s="6">
        <v>20</v>
      </c>
      <c r="B27" s="7"/>
      <c r="C27" s="7"/>
      <c r="D27" s="19"/>
      <c r="E27" s="19"/>
      <c r="F27" s="19"/>
      <c r="G27" s="19"/>
      <c r="H27" s="24" t="str">
        <f t="shared" si="0"/>
        <v>brak</v>
      </c>
      <c r="I27" s="8"/>
      <c r="J27" s="9" t="str">
        <f>IFERROR(VLOOKUP(I27,Listy!$B$2:$C$14,2,FALSE),"")</f>
        <v/>
      </c>
      <c r="K27" s="21">
        <f t="shared" si="1"/>
        <v>0</v>
      </c>
      <c r="L27" s="10"/>
    </row>
    <row r="28" spans="1:12" x14ac:dyDescent="0.25">
      <c r="A28" s="6">
        <v>21</v>
      </c>
      <c r="B28" s="7"/>
      <c r="C28" s="7"/>
      <c r="D28" s="19"/>
      <c r="E28" s="19"/>
      <c r="F28" s="19"/>
      <c r="G28" s="19"/>
      <c r="H28" s="24" t="str">
        <f t="shared" si="0"/>
        <v>brak</v>
      </c>
      <c r="I28" s="8"/>
      <c r="J28" s="9" t="str">
        <f>IFERROR(VLOOKUP(I28,Listy!$B$2:$C$14,2,FALSE),"")</f>
        <v/>
      </c>
      <c r="K28" s="21">
        <f t="shared" si="1"/>
        <v>0</v>
      </c>
      <c r="L28" s="10"/>
    </row>
    <row r="29" spans="1:12" x14ac:dyDescent="0.25">
      <c r="A29" s="6">
        <v>22</v>
      </c>
      <c r="B29" s="7"/>
      <c r="C29" s="7"/>
      <c r="D29" s="19"/>
      <c r="E29" s="19"/>
      <c r="F29" s="19"/>
      <c r="G29" s="19"/>
      <c r="H29" s="24" t="str">
        <f t="shared" si="0"/>
        <v>brak</v>
      </c>
      <c r="I29" s="8"/>
      <c r="J29" s="9" t="str">
        <f>IFERROR(VLOOKUP(I29,Listy!$B$2:$C$14,2,FALSE),"")</f>
        <v/>
      </c>
      <c r="K29" s="21">
        <f t="shared" si="1"/>
        <v>0</v>
      </c>
      <c r="L29" s="10"/>
    </row>
    <row r="30" spans="1:12" x14ac:dyDescent="0.25">
      <c r="A30" s="6">
        <v>23</v>
      </c>
      <c r="B30" s="7"/>
      <c r="C30" s="7"/>
      <c r="D30" s="19"/>
      <c r="E30" s="19"/>
      <c r="F30" s="19"/>
      <c r="G30" s="19"/>
      <c r="H30" s="24" t="str">
        <f t="shared" si="0"/>
        <v>brak</v>
      </c>
      <c r="I30" s="8"/>
      <c r="J30" s="9" t="str">
        <f>IFERROR(VLOOKUP(I30,Listy!$B$2:$C$14,2,FALSE),"")</f>
        <v/>
      </c>
      <c r="K30" s="21">
        <f t="shared" si="1"/>
        <v>0</v>
      </c>
      <c r="L30" s="10"/>
    </row>
    <row r="31" spans="1:12" x14ac:dyDescent="0.25">
      <c r="A31" s="6">
        <v>24</v>
      </c>
      <c r="B31" s="7"/>
      <c r="C31" s="7"/>
      <c r="D31" s="19"/>
      <c r="E31" s="19"/>
      <c r="F31" s="19"/>
      <c r="G31" s="19"/>
      <c r="H31" s="24" t="str">
        <f t="shared" si="0"/>
        <v>brak</v>
      </c>
      <c r="I31" s="8"/>
      <c r="J31" s="9" t="str">
        <f>IFERROR(VLOOKUP(I31,Listy!$B$2:$C$14,2,FALSE),"")</f>
        <v/>
      </c>
      <c r="K31" s="21">
        <f t="shared" si="1"/>
        <v>0</v>
      </c>
      <c r="L31" s="10"/>
    </row>
    <row r="32" spans="1:12" x14ac:dyDescent="0.25">
      <c r="A32" s="6">
        <v>25</v>
      </c>
      <c r="B32" s="7"/>
      <c r="C32" s="7"/>
      <c r="D32" s="19"/>
      <c r="E32" s="19"/>
      <c r="F32" s="19"/>
      <c r="G32" s="19"/>
      <c r="H32" s="24" t="str">
        <f t="shared" si="0"/>
        <v>brak</v>
      </c>
      <c r="I32" s="8"/>
      <c r="J32" s="9" t="str">
        <f>IFERROR(VLOOKUP(I32,Listy!$B$2:$C$14,2,FALSE),"")</f>
        <v/>
      </c>
      <c r="K32" s="21">
        <f t="shared" si="1"/>
        <v>0</v>
      </c>
      <c r="L32" s="10"/>
    </row>
    <row r="33" spans="1:12" x14ac:dyDescent="0.25">
      <c r="A33" s="6">
        <v>26</v>
      </c>
      <c r="B33" s="7"/>
      <c r="C33" s="7"/>
      <c r="D33" s="19"/>
      <c r="E33" s="19"/>
      <c r="F33" s="19"/>
      <c r="G33" s="19"/>
      <c r="H33" s="24" t="str">
        <f t="shared" si="0"/>
        <v>brak</v>
      </c>
      <c r="I33" s="8"/>
      <c r="J33" s="9" t="str">
        <f>IFERROR(VLOOKUP(I33,Listy!$B$2:$C$14,2,FALSE),"")</f>
        <v/>
      </c>
      <c r="K33" s="21">
        <f t="shared" si="1"/>
        <v>0</v>
      </c>
      <c r="L33" s="10"/>
    </row>
    <row r="34" spans="1:12" x14ac:dyDescent="0.25">
      <c r="A34" s="6">
        <v>27</v>
      </c>
      <c r="B34" s="7"/>
      <c r="C34" s="7"/>
      <c r="D34" s="19"/>
      <c r="E34" s="19"/>
      <c r="F34" s="19"/>
      <c r="G34" s="19"/>
      <c r="H34" s="24" t="str">
        <f t="shared" si="0"/>
        <v>brak</v>
      </c>
      <c r="I34" s="8"/>
      <c r="J34" s="9" t="str">
        <f>IFERROR(VLOOKUP(I34,Listy!$B$2:$C$14,2,FALSE),"")</f>
        <v/>
      </c>
      <c r="K34" s="21">
        <f t="shared" si="1"/>
        <v>0</v>
      </c>
      <c r="L34" s="10"/>
    </row>
    <row r="35" spans="1:12" x14ac:dyDescent="0.25">
      <c r="A35" s="6">
        <v>28</v>
      </c>
      <c r="B35" s="7"/>
      <c r="C35" s="7"/>
      <c r="D35" s="19"/>
      <c r="E35" s="19"/>
      <c r="F35" s="19"/>
      <c r="G35" s="19"/>
      <c r="H35" s="24" t="str">
        <f t="shared" si="0"/>
        <v>brak</v>
      </c>
      <c r="I35" s="8"/>
      <c r="J35" s="9" t="str">
        <f>IFERROR(VLOOKUP(I35,Listy!$B$2:$C$14,2,FALSE),"")</f>
        <v/>
      </c>
      <c r="K35" s="21">
        <f t="shared" si="1"/>
        <v>0</v>
      </c>
      <c r="L35" s="10"/>
    </row>
    <row r="36" spans="1:12" x14ac:dyDescent="0.25">
      <c r="A36" s="6">
        <v>29</v>
      </c>
      <c r="B36" s="7"/>
      <c r="C36" s="7"/>
      <c r="D36" s="19"/>
      <c r="E36" s="19"/>
      <c r="F36" s="19"/>
      <c r="G36" s="19"/>
      <c r="H36" s="24" t="str">
        <f t="shared" si="0"/>
        <v>brak</v>
      </c>
      <c r="I36" s="8"/>
      <c r="J36" s="9" t="str">
        <f>IFERROR(VLOOKUP(I36,Listy!$B$2:$C$14,2,FALSE),"")</f>
        <v/>
      </c>
      <c r="K36" s="21">
        <f t="shared" si="1"/>
        <v>0</v>
      </c>
      <c r="L36" s="10"/>
    </row>
    <row r="37" spans="1:12" x14ac:dyDescent="0.25">
      <c r="A37" s="6">
        <v>30</v>
      </c>
      <c r="B37" s="7"/>
      <c r="C37" s="7"/>
      <c r="D37" s="19"/>
      <c r="E37" s="19"/>
      <c r="F37" s="19"/>
      <c r="G37" s="19"/>
      <c r="H37" s="24" t="str">
        <f t="shared" si="0"/>
        <v>brak</v>
      </c>
      <c r="I37" s="8"/>
      <c r="J37" s="9" t="str">
        <f>IFERROR(VLOOKUP(I37,Listy!$B$2:$C$14,2,FALSE),"")</f>
        <v/>
      </c>
      <c r="K37" s="21">
        <f t="shared" si="1"/>
        <v>0</v>
      </c>
      <c r="L37" s="10"/>
    </row>
    <row r="38" spans="1:12" x14ac:dyDescent="0.25">
      <c r="A38" s="6">
        <v>31</v>
      </c>
      <c r="B38" s="7"/>
      <c r="C38" s="7"/>
      <c r="D38" s="19"/>
      <c r="E38" s="19"/>
      <c r="F38" s="19"/>
      <c r="G38" s="19"/>
      <c r="H38" s="24" t="str">
        <f t="shared" si="0"/>
        <v>brak</v>
      </c>
      <c r="I38" s="8"/>
      <c r="J38" s="9" t="str">
        <f>IFERROR(VLOOKUP(I38,Listy!$B$2:$C$14,2,FALSE),"")</f>
        <v/>
      </c>
      <c r="K38" s="21">
        <f t="shared" si="1"/>
        <v>0</v>
      </c>
      <c r="L38" s="10"/>
    </row>
    <row r="39" spans="1:12" x14ac:dyDescent="0.25">
      <c r="A39" s="6">
        <v>32</v>
      </c>
      <c r="B39" s="7"/>
      <c r="C39" s="7"/>
      <c r="D39" s="19"/>
      <c r="E39" s="19"/>
      <c r="F39" s="19"/>
      <c r="G39" s="19"/>
      <c r="H39" s="24" t="str">
        <f t="shared" si="0"/>
        <v>brak</v>
      </c>
      <c r="I39" s="8"/>
      <c r="J39" s="9" t="str">
        <f>IFERROR(VLOOKUP(I39,Listy!$B$2:$C$14,2,FALSE),"")</f>
        <v/>
      </c>
      <c r="K39" s="21">
        <f t="shared" si="1"/>
        <v>0</v>
      </c>
      <c r="L39" s="10"/>
    </row>
    <row r="40" spans="1:12" x14ac:dyDescent="0.25">
      <c r="A40" s="6">
        <v>33</v>
      </c>
      <c r="B40" s="7"/>
      <c r="C40" s="7"/>
      <c r="D40" s="19"/>
      <c r="E40" s="19"/>
      <c r="F40" s="19"/>
      <c r="G40" s="19"/>
      <c r="H40" s="24" t="str">
        <f t="shared" ref="H40:H57" si="2">IF(G40="","brak",IF(AND(LEN(G40)=11,MOD(10-MOD(SUM(MID(G40,1,1)*1,MID(G40,2,1)*3,MID(G40,3,1)*7,MID(G40,4,1)*9,MID(G40,5,1)*1,MID(G40,6,1)*3,MID(G40,7,1)*7,MID(G40,8,1)*9,MID(G40,9,1)*1,MID(G40,10,1)*3),10),10)=MID(G40,11,1)*1),"OK","BŁĄD"))</f>
        <v>brak</v>
      </c>
      <c r="I40" s="8"/>
      <c r="J40" s="9" t="str">
        <f>IFERROR(VLOOKUP(I40,Listy!$B$2:$C$14,2,FALSE),"")</f>
        <v/>
      </c>
      <c r="K40" s="21">
        <f t="shared" ref="K40:K57" si="3">COUNTIF(E40:F40,"TAK")*90</f>
        <v>0</v>
      </c>
      <c r="L40" s="10"/>
    </row>
    <row r="41" spans="1:12" x14ac:dyDescent="0.25">
      <c r="A41" s="6">
        <v>34</v>
      </c>
      <c r="B41" s="7"/>
      <c r="C41" s="7"/>
      <c r="D41" s="19"/>
      <c r="E41" s="19"/>
      <c r="F41" s="19"/>
      <c r="G41" s="19"/>
      <c r="H41" s="24" t="str">
        <f t="shared" si="2"/>
        <v>brak</v>
      </c>
      <c r="I41" s="8"/>
      <c r="J41" s="9" t="str">
        <f>IFERROR(VLOOKUP(I41,Listy!$B$2:$C$14,2,FALSE),"")</f>
        <v/>
      </c>
      <c r="K41" s="21">
        <f t="shared" si="3"/>
        <v>0</v>
      </c>
      <c r="L41" s="10"/>
    </row>
    <row r="42" spans="1:12" x14ac:dyDescent="0.25">
      <c r="A42" s="6">
        <v>35</v>
      </c>
      <c r="B42" s="7"/>
      <c r="C42" s="7"/>
      <c r="D42" s="19"/>
      <c r="E42" s="19"/>
      <c r="F42" s="19"/>
      <c r="G42" s="19"/>
      <c r="H42" s="24" t="str">
        <f t="shared" si="2"/>
        <v>brak</v>
      </c>
      <c r="I42" s="8"/>
      <c r="J42" s="9" t="str">
        <f>IFERROR(VLOOKUP(I42,Listy!$B$2:$C$14,2,FALSE),"")</f>
        <v/>
      </c>
      <c r="K42" s="21">
        <f t="shared" si="3"/>
        <v>0</v>
      </c>
      <c r="L42" s="10"/>
    </row>
    <row r="43" spans="1:12" x14ac:dyDescent="0.25">
      <c r="A43" s="6">
        <v>36</v>
      </c>
      <c r="B43" s="7"/>
      <c r="C43" s="7"/>
      <c r="D43" s="19"/>
      <c r="E43" s="19"/>
      <c r="F43" s="19"/>
      <c r="G43" s="19"/>
      <c r="H43" s="24" t="str">
        <f t="shared" si="2"/>
        <v>brak</v>
      </c>
      <c r="I43" s="8"/>
      <c r="J43" s="9" t="str">
        <f>IFERROR(VLOOKUP(I43,Listy!$B$2:$C$14,2,FALSE),"")</f>
        <v/>
      </c>
      <c r="K43" s="21">
        <f t="shared" si="3"/>
        <v>0</v>
      </c>
      <c r="L43" s="10"/>
    </row>
    <row r="44" spans="1:12" x14ac:dyDescent="0.25">
      <c r="A44" s="6">
        <v>37</v>
      </c>
      <c r="B44" s="7"/>
      <c r="C44" s="7"/>
      <c r="D44" s="19"/>
      <c r="E44" s="19"/>
      <c r="F44" s="19"/>
      <c r="G44" s="19"/>
      <c r="H44" s="24" t="str">
        <f t="shared" si="2"/>
        <v>brak</v>
      </c>
      <c r="I44" s="8"/>
      <c r="J44" s="9" t="str">
        <f>IFERROR(VLOOKUP(I44,Listy!$B$2:$C$14,2,FALSE),"")</f>
        <v/>
      </c>
      <c r="K44" s="21">
        <f t="shared" si="3"/>
        <v>0</v>
      </c>
      <c r="L44" s="10"/>
    </row>
    <row r="45" spans="1:12" x14ac:dyDescent="0.25">
      <c r="A45" s="6">
        <v>38</v>
      </c>
      <c r="B45" s="7"/>
      <c r="C45" s="7"/>
      <c r="D45" s="19"/>
      <c r="E45" s="19"/>
      <c r="F45" s="19"/>
      <c r="G45" s="19"/>
      <c r="H45" s="24" t="str">
        <f t="shared" si="2"/>
        <v>brak</v>
      </c>
      <c r="I45" s="8"/>
      <c r="J45" s="9" t="str">
        <f>IFERROR(VLOOKUP(I45,Listy!$B$2:$C$14,2,FALSE),"")</f>
        <v/>
      </c>
      <c r="K45" s="21">
        <f t="shared" si="3"/>
        <v>0</v>
      </c>
      <c r="L45" s="10"/>
    </row>
    <row r="46" spans="1:12" x14ac:dyDescent="0.25">
      <c r="A46" s="6">
        <v>39</v>
      </c>
      <c r="B46" s="7"/>
      <c r="C46" s="7"/>
      <c r="D46" s="19"/>
      <c r="E46" s="19"/>
      <c r="F46" s="19"/>
      <c r="G46" s="19"/>
      <c r="H46" s="24" t="str">
        <f t="shared" si="2"/>
        <v>brak</v>
      </c>
      <c r="I46" s="8"/>
      <c r="J46" s="9" t="str">
        <f>IFERROR(VLOOKUP(I46,Listy!$B$2:$C$14,2,FALSE),"")</f>
        <v/>
      </c>
      <c r="K46" s="21">
        <f t="shared" si="3"/>
        <v>0</v>
      </c>
      <c r="L46" s="10"/>
    </row>
    <row r="47" spans="1:12" x14ac:dyDescent="0.25">
      <c r="A47" s="6">
        <v>40</v>
      </c>
      <c r="B47" s="7"/>
      <c r="C47" s="7"/>
      <c r="D47" s="19"/>
      <c r="E47" s="19"/>
      <c r="F47" s="19"/>
      <c r="G47" s="19"/>
      <c r="H47" s="24" t="str">
        <f t="shared" si="2"/>
        <v>brak</v>
      </c>
      <c r="I47" s="8"/>
      <c r="J47" s="9" t="str">
        <f>IFERROR(VLOOKUP(I47,Listy!$B$2:$C$14,2,FALSE),"")</f>
        <v/>
      </c>
      <c r="K47" s="21">
        <f t="shared" si="3"/>
        <v>0</v>
      </c>
      <c r="L47" s="10"/>
    </row>
    <row r="48" spans="1:12" x14ac:dyDescent="0.25">
      <c r="A48" s="6">
        <v>41</v>
      </c>
      <c r="B48" s="7"/>
      <c r="C48" s="7"/>
      <c r="D48" s="19"/>
      <c r="E48" s="19"/>
      <c r="F48" s="19"/>
      <c r="G48" s="19"/>
      <c r="H48" s="24" t="str">
        <f t="shared" si="2"/>
        <v>brak</v>
      </c>
      <c r="I48" s="8"/>
      <c r="J48" s="9" t="str">
        <f>IFERROR(VLOOKUP(I48,Listy!$B$2:$C$14,2,FALSE),"")</f>
        <v/>
      </c>
      <c r="K48" s="21">
        <f t="shared" si="3"/>
        <v>0</v>
      </c>
      <c r="L48" s="10"/>
    </row>
    <row r="49" spans="1:12" x14ac:dyDescent="0.25">
      <c r="A49" s="6">
        <v>42</v>
      </c>
      <c r="B49" s="7"/>
      <c r="C49" s="7"/>
      <c r="D49" s="19"/>
      <c r="E49" s="19"/>
      <c r="F49" s="19"/>
      <c r="G49" s="19"/>
      <c r="H49" s="24" t="str">
        <f t="shared" si="2"/>
        <v>brak</v>
      </c>
      <c r="I49" s="8"/>
      <c r="J49" s="9" t="str">
        <f>IFERROR(VLOOKUP(I49,Listy!$B$2:$C$14,2,FALSE),"")</f>
        <v/>
      </c>
      <c r="K49" s="21">
        <f t="shared" si="3"/>
        <v>0</v>
      </c>
      <c r="L49" s="10"/>
    </row>
    <row r="50" spans="1:12" x14ac:dyDescent="0.25">
      <c r="A50" s="6">
        <v>43</v>
      </c>
      <c r="B50" s="7"/>
      <c r="C50" s="7"/>
      <c r="D50" s="19"/>
      <c r="E50" s="19"/>
      <c r="F50" s="19"/>
      <c r="G50" s="19"/>
      <c r="H50" s="24" t="str">
        <f t="shared" si="2"/>
        <v>brak</v>
      </c>
      <c r="I50" s="8"/>
      <c r="J50" s="9" t="str">
        <f>IFERROR(VLOOKUP(I50,Listy!$B$2:$C$14,2,FALSE),"")</f>
        <v/>
      </c>
      <c r="K50" s="21">
        <f t="shared" si="3"/>
        <v>0</v>
      </c>
      <c r="L50" s="10"/>
    </row>
    <row r="51" spans="1:12" x14ac:dyDescent="0.25">
      <c r="A51" s="6">
        <v>44</v>
      </c>
      <c r="B51" s="7"/>
      <c r="C51" s="7"/>
      <c r="D51" s="19"/>
      <c r="E51" s="19"/>
      <c r="F51" s="19"/>
      <c r="G51" s="19"/>
      <c r="H51" s="24" t="str">
        <f t="shared" si="2"/>
        <v>brak</v>
      </c>
      <c r="I51" s="8"/>
      <c r="J51" s="9" t="str">
        <f>IFERROR(VLOOKUP(I51,Listy!$B$2:$C$14,2,FALSE),"")</f>
        <v/>
      </c>
      <c r="K51" s="21">
        <f t="shared" si="3"/>
        <v>0</v>
      </c>
      <c r="L51" s="10"/>
    </row>
    <row r="52" spans="1:12" x14ac:dyDescent="0.25">
      <c r="A52" s="6">
        <v>45</v>
      </c>
      <c r="B52" s="7"/>
      <c r="C52" s="7"/>
      <c r="D52" s="19"/>
      <c r="E52" s="19"/>
      <c r="F52" s="19"/>
      <c r="G52" s="19"/>
      <c r="H52" s="24" t="str">
        <f t="shared" si="2"/>
        <v>brak</v>
      </c>
      <c r="I52" s="8"/>
      <c r="J52" s="9" t="str">
        <f>IFERROR(VLOOKUP(I52,Listy!$B$2:$C$14,2,FALSE),"")</f>
        <v/>
      </c>
      <c r="K52" s="21">
        <f t="shared" si="3"/>
        <v>0</v>
      </c>
      <c r="L52" s="10"/>
    </row>
    <row r="53" spans="1:12" x14ac:dyDescent="0.25">
      <c r="A53" s="6">
        <v>46</v>
      </c>
      <c r="B53" s="7"/>
      <c r="C53" s="7"/>
      <c r="D53" s="19"/>
      <c r="E53" s="19"/>
      <c r="F53" s="19"/>
      <c r="G53" s="19"/>
      <c r="H53" s="24" t="str">
        <f t="shared" si="2"/>
        <v>brak</v>
      </c>
      <c r="I53" s="8"/>
      <c r="J53" s="9" t="str">
        <f>IFERROR(VLOOKUP(I53,Listy!$B$2:$C$14,2,FALSE),"")</f>
        <v/>
      </c>
      <c r="K53" s="21">
        <f t="shared" si="3"/>
        <v>0</v>
      </c>
      <c r="L53" s="10"/>
    </row>
    <row r="54" spans="1:12" x14ac:dyDescent="0.25">
      <c r="A54" s="6">
        <v>47</v>
      </c>
      <c r="B54" s="7"/>
      <c r="C54" s="7"/>
      <c r="D54" s="19"/>
      <c r="E54" s="19"/>
      <c r="F54" s="19"/>
      <c r="G54" s="19"/>
      <c r="H54" s="24" t="str">
        <f t="shared" si="2"/>
        <v>brak</v>
      </c>
      <c r="I54" s="8"/>
      <c r="J54" s="9" t="str">
        <f>IFERROR(VLOOKUP(I54,Listy!$B$2:$C$14,2,FALSE),"")</f>
        <v/>
      </c>
      <c r="K54" s="21">
        <f t="shared" si="3"/>
        <v>0</v>
      </c>
      <c r="L54" s="10"/>
    </row>
    <row r="55" spans="1:12" x14ac:dyDescent="0.25">
      <c r="A55" s="6">
        <v>48</v>
      </c>
      <c r="B55" s="7"/>
      <c r="C55" s="7"/>
      <c r="D55" s="19"/>
      <c r="E55" s="19"/>
      <c r="F55" s="19"/>
      <c r="G55" s="19"/>
      <c r="H55" s="24" t="str">
        <f t="shared" si="2"/>
        <v>brak</v>
      </c>
      <c r="I55" s="8"/>
      <c r="J55" s="9" t="str">
        <f>IFERROR(VLOOKUP(I55,Listy!$B$2:$C$14,2,FALSE),"")</f>
        <v/>
      </c>
      <c r="K55" s="21">
        <f t="shared" si="3"/>
        <v>0</v>
      </c>
      <c r="L55" s="10"/>
    </row>
    <row r="56" spans="1:12" x14ac:dyDescent="0.25">
      <c r="A56" s="6">
        <v>49</v>
      </c>
      <c r="B56" s="7"/>
      <c r="C56" s="7"/>
      <c r="D56" s="19"/>
      <c r="E56" s="19"/>
      <c r="F56" s="19"/>
      <c r="G56" s="19"/>
      <c r="H56" s="24" t="str">
        <f t="shared" si="2"/>
        <v>brak</v>
      </c>
      <c r="I56" s="8"/>
      <c r="J56" s="9" t="str">
        <f>IFERROR(VLOOKUP(I56,Listy!$B$2:$C$14,2,FALSE),"")</f>
        <v/>
      </c>
      <c r="K56" s="21">
        <f t="shared" si="3"/>
        <v>0</v>
      </c>
      <c r="L56" s="10"/>
    </row>
    <row r="57" spans="1:12" x14ac:dyDescent="0.25">
      <c r="A57" s="11">
        <v>50</v>
      </c>
      <c r="B57" s="12"/>
      <c r="C57" s="12"/>
      <c r="D57" s="19"/>
      <c r="E57" s="19"/>
      <c r="F57" s="19"/>
      <c r="G57" s="19"/>
      <c r="H57" s="24" t="str">
        <f t="shared" si="2"/>
        <v>brak</v>
      </c>
      <c r="I57" s="13"/>
      <c r="J57" s="14" t="str">
        <f>IFERROR(VLOOKUP(I57,Listy!$B$2:$C$14,2,FALSE),"")</f>
        <v/>
      </c>
      <c r="K57" s="21">
        <f t="shared" si="3"/>
        <v>0</v>
      </c>
      <c r="L57" s="15"/>
    </row>
    <row r="60" spans="1:12" x14ac:dyDescent="0.25">
      <c r="A60" s="34" t="s">
        <v>8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61" spans="1:12" ht="18" customHeight="1" x14ac:dyDescent="0.25">
      <c r="A61" s="3" t="s">
        <v>9</v>
      </c>
      <c r="C61" s="4">
        <f>COUNTA(B8:B57)</f>
        <v>0</v>
      </c>
      <c r="D61" s="4"/>
      <c r="E61" s="4"/>
      <c r="F61" s="4"/>
      <c r="G61" s="4"/>
      <c r="H61" s="25"/>
      <c r="I61" s="27" t="s">
        <v>62</v>
      </c>
      <c r="J61" s="5">
        <f>SUM(J8:J57)</f>
        <v>0</v>
      </c>
      <c r="K61" s="5">
        <f>SUM(K8:K57)</f>
        <v>0</v>
      </c>
      <c r="L61" s="3"/>
    </row>
    <row r="62" spans="1:12" ht="20.25" customHeight="1" x14ac:dyDescent="0.25">
      <c r="I62" t="s">
        <v>63</v>
      </c>
      <c r="J62" s="36">
        <f>SUM(J61:K61)</f>
        <v>0</v>
      </c>
      <c r="K62" s="37"/>
    </row>
  </sheetData>
  <mergeCells count="4">
    <mergeCell ref="A1:L1"/>
    <mergeCell ref="A60:L60"/>
    <mergeCell ref="D6:H6"/>
    <mergeCell ref="J62:K62"/>
  </mergeCells>
  <phoneticPr fontId="5" type="noConversion"/>
  <pageMargins left="0.7" right="0.7" top="0.75" bottom="0.75" header="0.3" footer="0.3"/>
  <pageSetup paperSize="9" scale="83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000-000000000000}">
          <x14:formula1>
            <xm:f>Listy!$B$2:$B$14</xm:f>
          </x14:formula1>
          <xm:sqref>I8:I57</xm:sqref>
        </x14:dataValidation>
        <x14:dataValidation type="list" allowBlank="1" showInputMessage="1" showErrorMessage="1" xr:uid="{0C80B152-4B0F-4BB9-BD1E-D55910432A2E}">
          <x14:formula1>
            <xm:f>Listy!E$2:E$13</xm:f>
          </x14:formula1>
          <xm:sqref>D8:D57</xm:sqref>
        </x14:dataValidation>
        <x14:dataValidation type="list" allowBlank="1" showInputMessage="1" showErrorMessage="1" xr:uid="{A90758BC-E61A-4A46-B727-2C51FEB77EA4}">
          <x14:formula1>
            <xm:f>Listy!G$2:G$3</xm:f>
          </x14:formula1>
          <xm:sqref>E8:E57</xm:sqref>
        </x14:dataValidation>
        <x14:dataValidation type="list" allowBlank="1" showInputMessage="1" showErrorMessage="1" xr:uid="{9570A9D7-3910-4EC8-8FD6-918343FF5D81}">
          <x14:formula1>
            <xm:f>Listy!$G$2:$G$3</xm:f>
          </x14:formula1>
          <xm:sqref>F8:F57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activeCell="G4" sqref="G4"/>
    </sheetView>
  </sheetViews>
  <sheetFormatPr defaultRowHeight="15" x14ac:dyDescent="0.25"/>
  <cols>
    <col min="1" max="1" width="3.125" customWidth="1"/>
    <col min="2" max="2" width="21.25" customWidth="1"/>
    <col min="3" max="3" width="11.625" customWidth="1"/>
  </cols>
  <sheetData>
    <row r="1" spans="1:7" x14ac:dyDescent="0.25">
      <c r="A1" s="1" t="s">
        <v>10</v>
      </c>
      <c r="B1" s="1" t="s">
        <v>6</v>
      </c>
      <c r="C1" s="1" t="s">
        <v>11</v>
      </c>
      <c r="E1" s="20" t="s">
        <v>41</v>
      </c>
      <c r="G1" s="20" t="s">
        <v>54</v>
      </c>
    </row>
    <row r="2" spans="1:7" x14ac:dyDescent="0.25">
      <c r="A2" t="s">
        <v>12</v>
      </c>
      <c r="B2" t="s">
        <v>13</v>
      </c>
      <c r="C2" s="2">
        <v>480</v>
      </c>
      <c r="E2" t="s">
        <v>47</v>
      </c>
      <c r="G2" t="s">
        <v>55</v>
      </c>
    </row>
    <row r="3" spans="1:7" x14ac:dyDescent="0.25">
      <c r="A3" t="s">
        <v>14</v>
      </c>
      <c r="B3" t="s">
        <v>15</v>
      </c>
      <c r="C3" s="2">
        <v>375</v>
      </c>
      <c r="E3" t="s">
        <v>46</v>
      </c>
      <c r="G3" t="s">
        <v>56</v>
      </c>
    </row>
    <row r="4" spans="1:7" x14ac:dyDescent="0.25">
      <c r="A4" t="s">
        <v>16</v>
      </c>
      <c r="B4" t="s">
        <v>17</v>
      </c>
      <c r="C4" s="2">
        <v>480</v>
      </c>
      <c r="E4" t="s">
        <v>45</v>
      </c>
    </row>
    <row r="5" spans="1:7" x14ac:dyDescent="0.25">
      <c r="A5" t="s">
        <v>18</v>
      </c>
      <c r="B5" t="s">
        <v>19</v>
      </c>
      <c r="C5" s="2">
        <v>375</v>
      </c>
      <c r="E5" t="s">
        <v>44</v>
      </c>
    </row>
    <row r="6" spans="1:7" x14ac:dyDescent="0.25">
      <c r="A6" t="s">
        <v>20</v>
      </c>
      <c r="B6" t="s">
        <v>21</v>
      </c>
      <c r="C6" s="2">
        <v>675</v>
      </c>
      <c r="E6" t="s">
        <v>43</v>
      </c>
    </row>
    <row r="7" spans="1:7" x14ac:dyDescent="0.25">
      <c r="A7" t="s">
        <v>22</v>
      </c>
      <c r="B7" t="s">
        <v>23</v>
      </c>
      <c r="C7" s="2">
        <v>470</v>
      </c>
      <c r="E7" t="s">
        <v>42</v>
      </c>
    </row>
    <row r="8" spans="1:7" x14ac:dyDescent="0.25">
      <c r="A8" t="s">
        <v>24</v>
      </c>
      <c r="B8" t="s">
        <v>25</v>
      </c>
      <c r="C8" s="2">
        <v>400</v>
      </c>
      <c r="E8" t="s">
        <v>53</v>
      </c>
    </row>
    <row r="9" spans="1:7" x14ac:dyDescent="0.25">
      <c r="A9" t="s">
        <v>26</v>
      </c>
      <c r="B9" t="s">
        <v>27</v>
      </c>
      <c r="C9" s="2">
        <v>800</v>
      </c>
      <c r="E9" t="s">
        <v>52</v>
      </c>
    </row>
    <row r="10" spans="1:7" x14ac:dyDescent="0.25">
      <c r="A10" t="s">
        <v>28</v>
      </c>
      <c r="B10" t="s">
        <v>29</v>
      </c>
      <c r="C10" s="2">
        <v>600</v>
      </c>
      <c r="E10" t="s">
        <v>51</v>
      </c>
    </row>
    <row r="11" spans="1:7" x14ac:dyDescent="0.25">
      <c r="A11" t="s">
        <v>30</v>
      </c>
      <c r="B11" t="s">
        <v>31</v>
      </c>
      <c r="C11" s="2">
        <v>500</v>
      </c>
      <c r="E11" t="s">
        <v>50</v>
      </c>
    </row>
    <row r="12" spans="1:7" x14ac:dyDescent="0.25">
      <c r="A12" t="s">
        <v>32</v>
      </c>
      <c r="B12" t="s">
        <v>33</v>
      </c>
      <c r="C12" s="2">
        <v>800</v>
      </c>
      <c r="E12" t="s">
        <v>49</v>
      </c>
    </row>
    <row r="13" spans="1:7" x14ac:dyDescent="0.25">
      <c r="A13" t="s">
        <v>34</v>
      </c>
      <c r="B13" t="s">
        <v>35</v>
      </c>
      <c r="C13" s="2">
        <v>600</v>
      </c>
      <c r="E13" t="s">
        <v>48</v>
      </c>
    </row>
    <row r="14" spans="1:7" x14ac:dyDescent="0.25">
      <c r="A14" t="s">
        <v>36</v>
      </c>
      <c r="B14" t="s">
        <v>37</v>
      </c>
      <c r="C14" s="2">
        <v>500</v>
      </c>
    </row>
  </sheetData>
  <sortState xmlns:xlrd2="http://schemas.microsoft.com/office/spreadsheetml/2017/richdata2" ref="E2:E13">
    <sortCondition ref="E2:E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Zgłoszenie</vt:lpstr>
      <vt:lpstr>Listy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Sokólski</dc:creator>
  <cp:lastModifiedBy>Aleksander Sokólski</cp:lastModifiedBy>
  <cp:lastPrinted>2026-06-08T10:12:20Z</cp:lastPrinted>
  <dcterms:created xsi:type="dcterms:W3CDTF">2026-06-06T18:28:59Z</dcterms:created>
  <dcterms:modified xsi:type="dcterms:W3CDTF">2026-06-08T12:33:14Z</dcterms:modified>
</cp:coreProperties>
</file>