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6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<sst xmlns="http://schemas.openxmlformats.org/spreadsheetml/2006/main" count="158" uniqueCount="41">
  <si>
    <t>ELO</t>
  </si>
  <si>
    <t>2#</t>
  </si>
  <si>
    <t>3#</t>
  </si>
  <si>
    <t>P#</t>
  </si>
  <si>
    <t>n#</t>
  </si>
  <si>
    <t>S#</t>
  </si>
  <si>
    <t>Murdzia, Piotr</t>
  </si>
  <si>
    <t>Piorun, Kacper</t>
  </si>
  <si>
    <t>Górski, Piotr</t>
  </si>
  <si>
    <t>Satkus, Vidmantas</t>
  </si>
  <si>
    <t>Satkus, Vilimantas</t>
  </si>
  <si>
    <t>Uczestnicy</t>
  </si>
  <si>
    <t>Państwo</t>
  </si>
  <si>
    <t>punkty</t>
  </si>
  <si>
    <t>czas</t>
  </si>
  <si>
    <t>Studia</t>
  </si>
  <si>
    <t>Miejsce</t>
  </si>
  <si>
    <t>Suma</t>
  </si>
  <si>
    <t>POL</t>
  </si>
  <si>
    <t>LTU</t>
  </si>
  <si>
    <t>Kołodziejski, Marcin</t>
  </si>
  <si>
    <t>Po 1. dniu</t>
  </si>
  <si>
    <t>Miśta, Aleksander</t>
  </si>
  <si>
    <t>Królikowski, Ryszard</t>
  </si>
  <si>
    <t>Stawarz, Paweł</t>
  </si>
  <si>
    <t>Spicak, Krzysztof</t>
  </si>
  <si>
    <t xml:space="preserve">               Arbiter: Wojciech Somerski</t>
  </si>
  <si>
    <t>Kopyl, Valery</t>
  </si>
  <si>
    <t>UKR</t>
  </si>
  <si>
    <t>Marciniszyn, Jakub</t>
  </si>
  <si>
    <t>Stopa, Jacek</t>
  </si>
  <si>
    <t>Kryvenko, Valery</t>
  </si>
  <si>
    <t>Guzewicz, Rafał</t>
  </si>
  <si>
    <t>Korolewicz, Paweł</t>
  </si>
  <si>
    <t>Steponavicius, Stasys</t>
  </si>
  <si>
    <t>Khandurin, Anatoly</t>
  </si>
  <si>
    <t>Oleg Pervakov</t>
  </si>
  <si>
    <t>RUS</t>
  </si>
  <si>
    <t>LISTA STARTOWA</t>
  </si>
  <si>
    <t>XXXIX MIĘDZYNARODOWE MISTRZOSTWA POLSKI W ROZWIĄZYWANIU ZADAŃ SZACHOWYCH (Serock, 27-28.02.2016)</t>
  </si>
  <si>
    <t>Pervakov, Oleg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</si>
</sst>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_-* #,##0.0\ _г_р_н_._-;\-* #,##0.0\ _г_р_н_._-;_-* &quot;-&quot;??\ _г_р_н_._-;_-@_-"/>
    <numFmt numFmtId="175" formatCode="_-* #,##0\ _г_р_н_._-;\-* #,##0\ _г_р_н_._-;_-* &quot;-&quot;??\ _г_р_н_._-;_-@_-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0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2" fillId="0" borderId="31" xfId="0" applyFont="1" applyBorder="1" applyAlignment="1">
      <alignment horizontal="center"/>
    </xf>
    <xf numFmtId="9" fontId="0" fillId="0" borderId="32" xfId="0" applyNumberForma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73" fontId="0" fillId="0" borderId="0" xfId="0" applyNumberFormat="1" applyAlignment="1">
      <alignment/>
    </xf>
    <xf numFmtId="0" fontId="0" fillId="0" borderId="1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10" xfId="0" applyNumberFormat="1" applyFont="1" applyBorder="1" applyAlignment="1">
      <alignment horizontal="center" wrapText="1"/>
    </xf>
    <xf numFmtId="1" fontId="0" fillId="0" borderId="36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/>
    </xf>
    <xf numFmtId="2" fontId="0" fillId="0" borderId="38" xfId="0" applyNumberFormat="1" applyBorder="1" applyAlignment="1">
      <alignment/>
    </xf>
    <xf numFmtId="1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40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30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2" fontId="2" fillId="33" borderId="3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2" xfId="0" applyFont="1" applyBorder="1" applyAlignment="1">
      <alignment/>
    </xf>
    <xf numFmtId="9" fontId="0" fillId="0" borderId="36" xfId="0" applyNumberFormat="1" applyBorder="1" applyAlignment="1">
      <alignment/>
    </xf>
    <xf numFmtId="0" fontId="0" fillId="0" borderId="43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tabSelected="1" zoomScalePageLayoutView="0" workbookViewId="0" topLeftCell="A23">
      <selection activeCell="L31" sqref="L31"/>
    </sheetView>
  </sheetViews>
  <sheetFormatPr defaultColWidth="8.75390625" defaultRowHeight="12.75"/>
  <cols>
    <col min="1" max="1" width="3.375" style="0" customWidth="1"/>
    <col min="2" max="2" width="20.25390625" style="0" customWidth="1"/>
    <col min="3" max="3" width="7.00390625" style="0" customWidth="1"/>
    <col min="4" max="4" width="7.25390625" style="0" customWidth="1"/>
    <col min="5" max="12" width="7.00390625" style="0" customWidth="1"/>
    <col min="13" max="13" width="8.125" style="0" customWidth="1"/>
    <col min="14" max="21" width="7.00390625" style="0" customWidth="1"/>
    <col min="22" max="22" width="6.25390625" style="0" customWidth="1"/>
  </cols>
  <sheetData>
    <row r="1" spans="2:22" ht="12.75">
      <c r="B1" s="81" t="s">
        <v>39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ht="13.5" thickBot="1"/>
    <row r="3" spans="2:22" ht="12.75">
      <c r="B3" s="25" t="s">
        <v>11</v>
      </c>
      <c r="C3" s="33" t="s">
        <v>12</v>
      </c>
      <c r="D3" s="13" t="s">
        <v>0</v>
      </c>
      <c r="E3" s="85" t="s">
        <v>1</v>
      </c>
      <c r="F3" s="85"/>
      <c r="G3" s="85" t="s">
        <v>2</v>
      </c>
      <c r="H3" s="85"/>
      <c r="I3" s="85" t="s">
        <v>15</v>
      </c>
      <c r="J3" s="85"/>
      <c r="K3" s="86" t="s">
        <v>21</v>
      </c>
      <c r="L3" s="87"/>
      <c r="M3" s="88"/>
      <c r="N3" s="82" t="s">
        <v>3</v>
      </c>
      <c r="O3" s="82"/>
      <c r="P3" s="83" t="s">
        <v>4</v>
      </c>
      <c r="Q3" s="83"/>
      <c r="R3" s="82" t="s">
        <v>5</v>
      </c>
      <c r="S3" s="82"/>
      <c r="T3" s="84" t="s">
        <v>17</v>
      </c>
      <c r="U3" s="84"/>
      <c r="V3" s="54" t="s">
        <v>16</v>
      </c>
    </row>
    <row r="4" spans="2:22" ht="12.75">
      <c r="B4" s="2"/>
      <c r="C4" s="36"/>
      <c r="D4" s="15"/>
      <c r="E4" s="4" t="s">
        <v>13</v>
      </c>
      <c r="F4" s="35" t="s">
        <v>14</v>
      </c>
      <c r="G4" s="3" t="s">
        <v>13</v>
      </c>
      <c r="H4" s="15" t="s">
        <v>14</v>
      </c>
      <c r="I4" s="14" t="s">
        <v>13</v>
      </c>
      <c r="J4" s="3" t="s">
        <v>14</v>
      </c>
      <c r="K4" s="14" t="s">
        <v>13</v>
      </c>
      <c r="L4" s="3" t="s">
        <v>14</v>
      </c>
      <c r="M4" s="22" t="s">
        <v>16</v>
      </c>
      <c r="N4" s="14" t="s">
        <v>13</v>
      </c>
      <c r="O4" s="3" t="s">
        <v>14</v>
      </c>
      <c r="P4" s="62" t="s">
        <v>13</v>
      </c>
      <c r="Q4" s="63" t="s">
        <v>14</v>
      </c>
      <c r="R4" s="14" t="s">
        <v>13</v>
      </c>
      <c r="S4" s="15" t="s">
        <v>14</v>
      </c>
      <c r="T4" s="55" t="s">
        <v>13</v>
      </c>
      <c r="U4" s="58" t="s">
        <v>14</v>
      </c>
      <c r="V4" s="12"/>
    </row>
    <row r="5" spans="2:22" ht="12.75">
      <c r="B5" s="26"/>
      <c r="C5" s="37"/>
      <c r="D5" s="19"/>
      <c r="E5" s="8">
        <v>15</v>
      </c>
      <c r="F5" s="19">
        <v>20</v>
      </c>
      <c r="G5" s="20">
        <v>15</v>
      </c>
      <c r="H5" s="19">
        <v>60</v>
      </c>
      <c r="I5" s="20">
        <v>15</v>
      </c>
      <c r="J5" s="8">
        <v>100</v>
      </c>
      <c r="K5" s="20">
        <v>45</v>
      </c>
      <c r="L5" s="8">
        <v>180</v>
      </c>
      <c r="M5" s="5"/>
      <c r="N5" s="16">
        <v>15</v>
      </c>
      <c r="O5" s="4">
        <v>50</v>
      </c>
      <c r="P5" s="64">
        <v>15</v>
      </c>
      <c r="Q5" s="65">
        <v>80</v>
      </c>
      <c r="R5" s="16">
        <v>15</v>
      </c>
      <c r="S5" s="17">
        <v>50</v>
      </c>
      <c r="T5" s="59">
        <f aca="true" t="shared" si="0" ref="T5:T24">E5+G5+I5+N5+P5+R5</f>
        <v>90</v>
      </c>
      <c r="U5" s="60">
        <f aca="true" t="shared" si="1" ref="U5:U24">F5+H5+J5+O5+Q5+S5</f>
        <v>360</v>
      </c>
      <c r="V5" s="23"/>
    </row>
    <row r="6" spans="2:22" ht="12.75">
      <c r="B6" s="49" t="s">
        <v>6</v>
      </c>
      <c r="C6" s="1" t="s">
        <v>18</v>
      </c>
      <c r="D6" s="38">
        <v>2712</v>
      </c>
      <c r="E6" s="28">
        <v>15</v>
      </c>
      <c r="F6" s="18">
        <v>18</v>
      </c>
      <c r="G6" s="28">
        <v>15</v>
      </c>
      <c r="H6" s="18">
        <v>60</v>
      </c>
      <c r="I6" s="28">
        <v>15</v>
      </c>
      <c r="J6" s="57">
        <v>80</v>
      </c>
      <c r="K6" s="28">
        <f aca="true" t="shared" si="2" ref="K6:K24">E6+G6+I6</f>
        <v>45</v>
      </c>
      <c r="L6" s="11">
        <f aca="true" t="shared" si="3" ref="L6:L24">F6+H6+J6</f>
        <v>158</v>
      </c>
      <c r="M6" s="31">
        <v>3</v>
      </c>
      <c r="N6" s="28">
        <v>8</v>
      </c>
      <c r="O6" s="11">
        <v>50</v>
      </c>
      <c r="P6" s="66">
        <v>15</v>
      </c>
      <c r="Q6" s="67">
        <v>45</v>
      </c>
      <c r="R6" s="28">
        <v>10</v>
      </c>
      <c r="S6" s="11">
        <v>50</v>
      </c>
      <c r="T6" s="70">
        <f t="shared" si="0"/>
        <v>78</v>
      </c>
      <c r="U6" s="61">
        <f t="shared" si="1"/>
        <v>303</v>
      </c>
      <c r="V6" s="29">
        <v>1</v>
      </c>
    </row>
    <row r="7" spans="2:22" ht="12.75">
      <c r="B7" s="48" t="s">
        <v>22</v>
      </c>
      <c r="C7" s="1" t="s">
        <v>18</v>
      </c>
      <c r="D7" s="47">
        <v>2580</v>
      </c>
      <c r="E7" s="28">
        <v>15</v>
      </c>
      <c r="F7" s="18">
        <v>20</v>
      </c>
      <c r="G7" s="28">
        <v>15</v>
      </c>
      <c r="H7" s="7">
        <v>47</v>
      </c>
      <c r="I7" s="28">
        <v>15</v>
      </c>
      <c r="J7" s="11">
        <v>50</v>
      </c>
      <c r="K7" s="28">
        <f t="shared" si="2"/>
        <v>45</v>
      </c>
      <c r="L7" s="11">
        <f t="shared" si="3"/>
        <v>117</v>
      </c>
      <c r="M7" s="32">
        <v>1</v>
      </c>
      <c r="N7" s="28">
        <v>7</v>
      </c>
      <c r="O7" s="7">
        <v>50</v>
      </c>
      <c r="P7" s="66">
        <v>15</v>
      </c>
      <c r="Q7" s="68">
        <v>60</v>
      </c>
      <c r="R7" s="28">
        <v>5</v>
      </c>
      <c r="S7" s="44">
        <v>50</v>
      </c>
      <c r="T7" s="70">
        <f t="shared" si="0"/>
        <v>72</v>
      </c>
      <c r="U7" s="61">
        <f t="shared" si="1"/>
        <v>277</v>
      </c>
      <c r="V7" s="29">
        <v>2</v>
      </c>
    </row>
    <row r="8" spans="2:22" ht="12.75">
      <c r="B8" s="48" t="s">
        <v>7</v>
      </c>
      <c r="C8" s="1" t="s">
        <v>18</v>
      </c>
      <c r="D8" s="50">
        <v>2744</v>
      </c>
      <c r="E8" s="28">
        <v>15</v>
      </c>
      <c r="F8" s="43">
        <v>20</v>
      </c>
      <c r="G8" s="28">
        <v>15</v>
      </c>
      <c r="H8" s="56">
        <v>60</v>
      </c>
      <c r="I8" s="28">
        <v>15</v>
      </c>
      <c r="J8" s="52">
        <v>58</v>
      </c>
      <c r="K8" s="28">
        <f t="shared" si="2"/>
        <v>45</v>
      </c>
      <c r="L8" s="11">
        <f t="shared" si="3"/>
        <v>138</v>
      </c>
      <c r="M8" s="31">
        <v>2</v>
      </c>
      <c r="N8" s="28">
        <v>6</v>
      </c>
      <c r="O8" s="45">
        <v>50</v>
      </c>
      <c r="P8" s="66">
        <v>10</v>
      </c>
      <c r="Q8" s="69">
        <v>80</v>
      </c>
      <c r="R8" s="28">
        <v>9</v>
      </c>
      <c r="S8" s="45">
        <v>50</v>
      </c>
      <c r="T8" s="70">
        <f t="shared" si="0"/>
        <v>70</v>
      </c>
      <c r="U8" s="61">
        <f t="shared" si="1"/>
        <v>318</v>
      </c>
      <c r="V8" s="29">
        <v>3</v>
      </c>
    </row>
    <row r="9" spans="2:22" ht="12.75">
      <c r="B9" s="48" t="s">
        <v>27</v>
      </c>
      <c r="C9" s="1" t="s">
        <v>28</v>
      </c>
      <c r="D9" s="47">
        <v>2331</v>
      </c>
      <c r="E9" s="28">
        <v>15</v>
      </c>
      <c r="F9" s="18">
        <v>20</v>
      </c>
      <c r="G9" s="28">
        <v>13</v>
      </c>
      <c r="H9" s="10">
        <v>60</v>
      </c>
      <c r="I9" s="28">
        <v>6</v>
      </c>
      <c r="J9" s="9">
        <v>100</v>
      </c>
      <c r="K9" s="28">
        <f t="shared" si="2"/>
        <v>34</v>
      </c>
      <c r="L9" s="11">
        <f t="shared" si="3"/>
        <v>180</v>
      </c>
      <c r="M9" s="32">
        <v>5</v>
      </c>
      <c r="N9" s="28">
        <v>10</v>
      </c>
      <c r="O9" s="7">
        <v>50</v>
      </c>
      <c r="P9" s="66">
        <v>14</v>
      </c>
      <c r="Q9" s="68">
        <v>72</v>
      </c>
      <c r="R9" s="28">
        <v>4</v>
      </c>
      <c r="S9" s="11">
        <v>50</v>
      </c>
      <c r="T9" s="70">
        <f t="shared" si="0"/>
        <v>62</v>
      </c>
      <c r="U9" s="61">
        <f t="shared" si="1"/>
        <v>352</v>
      </c>
      <c r="V9" s="29">
        <v>4</v>
      </c>
    </row>
    <row r="10" spans="2:22" ht="12.75">
      <c r="B10" s="48" t="s">
        <v>40</v>
      </c>
      <c r="C10" s="1" t="s">
        <v>37</v>
      </c>
      <c r="D10" s="38">
        <v>2396</v>
      </c>
      <c r="E10" s="28">
        <v>10</v>
      </c>
      <c r="F10" s="18">
        <v>18</v>
      </c>
      <c r="G10" s="28">
        <v>9</v>
      </c>
      <c r="H10" s="10">
        <v>60</v>
      </c>
      <c r="I10" s="28">
        <v>13</v>
      </c>
      <c r="J10" s="9">
        <v>27</v>
      </c>
      <c r="K10" s="28">
        <f t="shared" si="2"/>
        <v>32</v>
      </c>
      <c r="L10" s="11">
        <f t="shared" si="3"/>
        <v>105</v>
      </c>
      <c r="M10" s="31">
        <v>7</v>
      </c>
      <c r="N10" s="28">
        <v>3</v>
      </c>
      <c r="O10" s="7">
        <v>50</v>
      </c>
      <c r="P10" s="66">
        <v>14</v>
      </c>
      <c r="Q10" s="68">
        <v>33</v>
      </c>
      <c r="R10" s="28">
        <v>5</v>
      </c>
      <c r="S10" s="7">
        <v>50</v>
      </c>
      <c r="T10" s="70">
        <f t="shared" si="0"/>
        <v>54</v>
      </c>
      <c r="U10" s="61">
        <f t="shared" si="1"/>
        <v>238</v>
      </c>
      <c r="V10" s="29">
        <v>5</v>
      </c>
    </row>
    <row r="11" spans="2:22" ht="12.75">
      <c r="B11" s="48" t="s">
        <v>9</v>
      </c>
      <c r="C11" s="1" t="s">
        <v>19</v>
      </c>
      <c r="D11" s="47">
        <v>2412</v>
      </c>
      <c r="E11" s="28">
        <v>15</v>
      </c>
      <c r="F11" s="43">
        <v>18</v>
      </c>
      <c r="G11" s="28">
        <v>7.25</v>
      </c>
      <c r="H11" s="10">
        <v>60</v>
      </c>
      <c r="I11" s="28">
        <v>11</v>
      </c>
      <c r="J11" s="9">
        <v>99</v>
      </c>
      <c r="K11" s="28">
        <f t="shared" si="2"/>
        <v>33.25</v>
      </c>
      <c r="L11" s="11">
        <f t="shared" si="3"/>
        <v>177</v>
      </c>
      <c r="M11" s="32">
        <v>9</v>
      </c>
      <c r="N11" s="28">
        <v>5</v>
      </c>
      <c r="O11" s="7">
        <v>50</v>
      </c>
      <c r="P11" s="66">
        <v>10</v>
      </c>
      <c r="Q11" s="68">
        <v>80</v>
      </c>
      <c r="R11" s="28">
        <v>5</v>
      </c>
      <c r="S11" s="7">
        <v>50</v>
      </c>
      <c r="T11" s="70">
        <f t="shared" si="0"/>
        <v>53.25</v>
      </c>
      <c r="U11" s="61">
        <f t="shared" si="1"/>
        <v>357</v>
      </c>
      <c r="V11" s="29">
        <v>6</v>
      </c>
    </row>
    <row r="12" spans="2:22" ht="12.75">
      <c r="B12" s="48" t="s">
        <v>8</v>
      </c>
      <c r="C12" s="1" t="s">
        <v>18</v>
      </c>
      <c r="D12" s="51">
        <v>2557</v>
      </c>
      <c r="E12" s="28">
        <v>15</v>
      </c>
      <c r="F12" s="18">
        <v>17</v>
      </c>
      <c r="G12" s="28">
        <v>12</v>
      </c>
      <c r="H12" s="10">
        <v>60</v>
      </c>
      <c r="I12" s="28">
        <v>3</v>
      </c>
      <c r="J12" s="9">
        <v>100</v>
      </c>
      <c r="K12" s="28">
        <f t="shared" si="2"/>
        <v>30</v>
      </c>
      <c r="L12" s="11">
        <f t="shared" si="3"/>
        <v>177</v>
      </c>
      <c r="M12" s="31">
        <v>8</v>
      </c>
      <c r="N12" s="28">
        <v>3.5</v>
      </c>
      <c r="O12" s="7">
        <v>50</v>
      </c>
      <c r="P12" s="66">
        <v>10</v>
      </c>
      <c r="Q12" s="68">
        <v>80</v>
      </c>
      <c r="R12" s="28">
        <v>7.75</v>
      </c>
      <c r="S12" s="7">
        <v>50</v>
      </c>
      <c r="T12" s="70">
        <f t="shared" si="0"/>
        <v>51.25</v>
      </c>
      <c r="U12" s="61">
        <f t="shared" si="1"/>
        <v>357</v>
      </c>
      <c r="V12" s="29">
        <v>7</v>
      </c>
    </row>
    <row r="13" spans="2:22" ht="12.75">
      <c r="B13" s="48" t="s">
        <v>32</v>
      </c>
      <c r="C13" s="1" t="s">
        <v>18</v>
      </c>
      <c r="D13" s="38">
        <v>1979</v>
      </c>
      <c r="E13" s="28">
        <v>15</v>
      </c>
      <c r="F13" s="18">
        <v>20</v>
      </c>
      <c r="G13" s="28">
        <v>9</v>
      </c>
      <c r="H13" s="7">
        <v>60</v>
      </c>
      <c r="I13" s="28">
        <v>15</v>
      </c>
      <c r="J13" s="11">
        <v>92</v>
      </c>
      <c r="K13" s="28">
        <f t="shared" si="2"/>
        <v>39</v>
      </c>
      <c r="L13" s="11">
        <f t="shared" si="3"/>
        <v>172</v>
      </c>
      <c r="M13" s="32">
        <v>4</v>
      </c>
      <c r="N13" s="28">
        <v>3</v>
      </c>
      <c r="O13" s="7">
        <v>50</v>
      </c>
      <c r="P13" s="66">
        <v>0</v>
      </c>
      <c r="Q13" s="68">
        <v>80</v>
      </c>
      <c r="R13" s="28">
        <v>9</v>
      </c>
      <c r="S13" s="7">
        <v>46</v>
      </c>
      <c r="T13" s="70">
        <f t="shared" si="0"/>
        <v>51</v>
      </c>
      <c r="U13" s="61">
        <f t="shared" si="1"/>
        <v>348</v>
      </c>
      <c r="V13" s="29">
        <v>8</v>
      </c>
    </row>
    <row r="14" spans="2:22" ht="12.75">
      <c r="B14" s="48" t="s">
        <v>29</v>
      </c>
      <c r="C14" s="1" t="s">
        <v>18</v>
      </c>
      <c r="D14" s="38">
        <v>2178</v>
      </c>
      <c r="E14" s="28">
        <v>15</v>
      </c>
      <c r="F14" s="18">
        <v>20</v>
      </c>
      <c r="G14" s="28">
        <v>5</v>
      </c>
      <c r="H14" s="10">
        <v>60</v>
      </c>
      <c r="I14" s="28">
        <v>7</v>
      </c>
      <c r="J14" s="9">
        <v>100</v>
      </c>
      <c r="K14" s="28">
        <f t="shared" si="2"/>
        <v>27</v>
      </c>
      <c r="L14" s="11">
        <f t="shared" si="3"/>
        <v>180</v>
      </c>
      <c r="M14" s="31">
        <v>11</v>
      </c>
      <c r="N14" s="28">
        <v>3</v>
      </c>
      <c r="O14" s="7">
        <v>50</v>
      </c>
      <c r="P14" s="66">
        <v>9</v>
      </c>
      <c r="Q14" s="68">
        <v>80</v>
      </c>
      <c r="R14" s="28">
        <v>8.5</v>
      </c>
      <c r="S14" s="7">
        <v>50</v>
      </c>
      <c r="T14" s="70">
        <f t="shared" si="0"/>
        <v>47.5</v>
      </c>
      <c r="U14" s="61">
        <f t="shared" si="1"/>
        <v>360</v>
      </c>
      <c r="V14" s="29">
        <v>9</v>
      </c>
    </row>
    <row r="15" spans="2:22" ht="12.75">
      <c r="B15" s="48" t="s">
        <v>35</v>
      </c>
      <c r="C15" s="1" t="s">
        <v>28</v>
      </c>
      <c r="D15" s="38">
        <v>2259</v>
      </c>
      <c r="E15" s="28">
        <v>15</v>
      </c>
      <c r="F15" s="18">
        <v>19</v>
      </c>
      <c r="G15" s="28">
        <v>3.25</v>
      </c>
      <c r="H15" s="10">
        <v>60</v>
      </c>
      <c r="I15" s="28">
        <v>15</v>
      </c>
      <c r="J15" s="46">
        <v>100</v>
      </c>
      <c r="K15" s="28">
        <f t="shared" si="2"/>
        <v>33.25</v>
      </c>
      <c r="L15" s="11">
        <f t="shared" si="3"/>
        <v>179</v>
      </c>
      <c r="M15" s="32">
        <v>6</v>
      </c>
      <c r="N15" s="28">
        <v>1</v>
      </c>
      <c r="O15" s="7">
        <v>50</v>
      </c>
      <c r="P15" s="66">
        <v>4</v>
      </c>
      <c r="Q15" s="68">
        <v>80</v>
      </c>
      <c r="R15" s="28">
        <v>5</v>
      </c>
      <c r="S15" s="7">
        <v>50</v>
      </c>
      <c r="T15" s="70">
        <f t="shared" si="0"/>
        <v>43.25</v>
      </c>
      <c r="U15" s="61">
        <f t="shared" si="1"/>
        <v>359</v>
      </c>
      <c r="V15" s="29">
        <v>10</v>
      </c>
    </row>
    <row r="16" spans="2:22" ht="12.75">
      <c r="B16" s="48" t="s">
        <v>34</v>
      </c>
      <c r="C16" s="1" t="s">
        <v>19</v>
      </c>
      <c r="D16" s="47">
        <v>2087</v>
      </c>
      <c r="E16" s="28">
        <v>10</v>
      </c>
      <c r="F16" s="18">
        <v>20</v>
      </c>
      <c r="G16" s="28">
        <v>4</v>
      </c>
      <c r="H16" s="10">
        <v>60</v>
      </c>
      <c r="I16" s="28">
        <v>11</v>
      </c>
      <c r="J16" s="9">
        <v>98</v>
      </c>
      <c r="K16" s="28">
        <f t="shared" si="2"/>
        <v>25</v>
      </c>
      <c r="L16" s="11">
        <f t="shared" si="3"/>
        <v>178</v>
      </c>
      <c r="M16" s="31">
        <v>12</v>
      </c>
      <c r="N16" s="28">
        <v>4</v>
      </c>
      <c r="O16" s="7">
        <v>50</v>
      </c>
      <c r="P16" s="66">
        <v>9</v>
      </c>
      <c r="Q16" s="68">
        <v>80</v>
      </c>
      <c r="R16" s="28">
        <v>5</v>
      </c>
      <c r="S16" s="7">
        <v>50</v>
      </c>
      <c r="T16" s="70">
        <f t="shared" si="0"/>
        <v>43</v>
      </c>
      <c r="U16" s="61">
        <f t="shared" si="1"/>
        <v>358</v>
      </c>
      <c r="V16" s="29">
        <v>11</v>
      </c>
    </row>
    <row r="17" spans="2:22" ht="12.75">
      <c r="B17" s="48" t="s">
        <v>31</v>
      </c>
      <c r="C17" s="1" t="s">
        <v>28</v>
      </c>
      <c r="D17" s="51">
        <v>2264</v>
      </c>
      <c r="E17" s="28">
        <v>10</v>
      </c>
      <c r="F17" s="18">
        <v>20</v>
      </c>
      <c r="G17" s="28">
        <v>6.25</v>
      </c>
      <c r="H17" s="10">
        <v>60</v>
      </c>
      <c r="I17" s="28">
        <v>7</v>
      </c>
      <c r="J17" s="9">
        <v>98</v>
      </c>
      <c r="K17" s="28">
        <f t="shared" si="2"/>
        <v>23.25</v>
      </c>
      <c r="L17" s="11">
        <f t="shared" si="3"/>
        <v>178</v>
      </c>
      <c r="M17" s="32">
        <v>13</v>
      </c>
      <c r="N17" s="28">
        <v>4.5</v>
      </c>
      <c r="O17" s="7">
        <v>50</v>
      </c>
      <c r="P17" s="66">
        <v>10</v>
      </c>
      <c r="Q17" s="68">
        <v>80</v>
      </c>
      <c r="R17" s="28">
        <v>5</v>
      </c>
      <c r="S17" s="7">
        <v>50</v>
      </c>
      <c r="T17" s="70">
        <f t="shared" si="0"/>
        <v>42.75</v>
      </c>
      <c r="U17" s="61">
        <f t="shared" si="1"/>
        <v>358</v>
      </c>
      <c r="V17" s="29">
        <v>12</v>
      </c>
    </row>
    <row r="18" spans="2:22" ht="12.75">
      <c r="B18" s="48" t="s">
        <v>30</v>
      </c>
      <c r="C18" s="1" t="s">
        <v>18</v>
      </c>
      <c r="D18" s="38">
        <v>2404</v>
      </c>
      <c r="E18" s="28">
        <v>15</v>
      </c>
      <c r="F18" s="18">
        <v>20</v>
      </c>
      <c r="G18" s="28">
        <v>3</v>
      </c>
      <c r="H18" s="7">
        <v>60</v>
      </c>
      <c r="I18" s="28">
        <v>11</v>
      </c>
      <c r="J18" s="11">
        <v>96</v>
      </c>
      <c r="K18" s="28">
        <f t="shared" si="2"/>
        <v>29</v>
      </c>
      <c r="L18" s="11">
        <f t="shared" si="3"/>
        <v>176</v>
      </c>
      <c r="M18" s="31">
        <v>10</v>
      </c>
      <c r="N18" s="28">
        <v>3.5</v>
      </c>
      <c r="O18" s="7">
        <v>50</v>
      </c>
      <c r="P18" s="66">
        <v>5</v>
      </c>
      <c r="Q18" s="68">
        <v>80</v>
      </c>
      <c r="R18" s="28">
        <v>4</v>
      </c>
      <c r="S18" s="7">
        <v>50</v>
      </c>
      <c r="T18" s="70">
        <f t="shared" si="0"/>
        <v>41.5</v>
      </c>
      <c r="U18" s="61">
        <f t="shared" si="1"/>
        <v>356</v>
      </c>
      <c r="V18" s="29">
        <v>13</v>
      </c>
    </row>
    <row r="19" spans="2:22" ht="12.75">
      <c r="B19" s="48" t="s">
        <v>23</v>
      </c>
      <c r="C19" s="1" t="s">
        <v>18</v>
      </c>
      <c r="D19" s="50">
        <v>2167</v>
      </c>
      <c r="E19" s="27">
        <v>10</v>
      </c>
      <c r="F19" s="18">
        <v>20</v>
      </c>
      <c r="G19" s="27">
        <v>4</v>
      </c>
      <c r="H19" s="10">
        <v>60</v>
      </c>
      <c r="I19" s="28">
        <v>7</v>
      </c>
      <c r="J19" s="9">
        <v>98</v>
      </c>
      <c r="K19" s="28">
        <f t="shared" si="2"/>
        <v>21</v>
      </c>
      <c r="L19" s="11">
        <f t="shared" si="3"/>
        <v>178</v>
      </c>
      <c r="M19" s="31">
        <v>14</v>
      </c>
      <c r="N19" s="28">
        <v>3.5</v>
      </c>
      <c r="O19" s="7">
        <v>50</v>
      </c>
      <c r="P19" s="66">
        <v>9</v>
      </c>
      <c r="Q19" s="68">
        <v>80</v>
      </c>
      <c r="R19" s="28">
        <v>5</v>
      </c>
      <c r="S19" s="7">
        <v>50</v>
      </c>
      <c r="T19" s="70">
        <f t="shared" si="0"/>
        <v>38.5</v>
      </c>
      <c r="U19" s="61">
        <f t="shared" si="1"/>
        <v>358</v>
      </c>
      <c r="V19" s="29">
        <v>14</v>
      </c>
    </row>
    <row r="20" spans="2:22" ht="12.75">
      <c r="B20" s="48" t="s">
        <v>24</v>
      </c>
      <c r="C20" s="1" t="s">
        <v>18</v>
      </c>
      <c r="D20" s="47">
        <v>2085</v>
      </c>
      <c r="E20" s="28">
        <v>15</v>
      </c>
      <c r="F20" s="18">
        <v>20</v>
      </c>
      <c r="G20" s="27">
        <v>4</v>
      </c>
      <c r="H20" s="10">
        <v>60</v>
      </c>
      <c r="I20" s="28">
        <v>2</v>
      </c>
      <c r="J20" s="42">
        <v>100</v>
      </c>
      <c r="K20" s="28">
        <f t="shared" si="2"/>
        <v>21</v>
      </c>
      <c r="L20" s="11">
        <f t="shared" si="3"/>
        <v>180</v>
      </c>
      <c r="M20" s="32">
        <v>15</v>
      </c>
      <c r="N20" s="28">
        <v>6</v>
      </c>
      <c r="O20" s="7">
        <v>50</v>
      </c>
      <c r="P20" s="66">
        <v>5</v>
      </c>
      <c r="Q20" s="68">
        <v>80</v>
      </c>
      <c r="R20" s="28">
        <v>5</v>
      </c>
      <c r="S20" s="7">
        <v>50</v>
      </c>
      <c r="T20" s="70">
        <f t="shared" si="0"/>
        <v>37</v>
      </c>
      <c r="U20" s="61">
        <f t="shared" si="1"/>
        <v>360</v>
      </c>
      <c r="V20" s="29">
        <v>15</v>
      </c>
    </row>
    <row r="21" spans="2:22" ht="12.75">
      <c r="B21" s="48" t="s">
        <v>10</v>
      </c>
      <c r="C21" s="1" t="s">
        <v>19</v>
      </c>
      <c r="D21" s="51">
        <v>2130</v>
      </c>
      <c r="E21" s="27">
        <v>10</v>
      </c>
      <c r="F21" s="18">
        <v>20</v>
      </c>
      <c r="G21" s="27">
        <v>1.25</v>
      </c>
      <c r="H21" s="10">
        <v>60</v>
      </c>
      <c r="I21" s="27">
        <v>6</v>
      </c>
      <c r="J21" s="9">
        <v>100</v>
      </c>
      <c r="K21" s="28">
        <f t="shared" si="2"/>
        <v>17.25</v>
      </c>
      <c r="L21" s="11">
        <f t="shared" si="3"/>
        <v>180</v>
      </c>
      <c r="M21" s="31">
        <v>16</v>
      </c>
      <c r="N21" s="28">
        <v>3</v>
      </c>
      <c r="O21" s="7">
        <v>50</v>
      </c>
      <c r="P21" s="66">
        <v>8</v>
      </c>
      <c r="Q21" s="68">
        <v>80</v>
      </c>
      <c r="R21" s="28">
        <v>5</v>
      </c>
      <c r="S21" s="7">
        <v>50</v>
      </c>
      <c r="T21" s="70">
        <f t="shared" si="0"/>
        <v>33.25</v>
      </c>
      <c r="U21" s="61">
        <f t="shared" si="1"/>
        <v>360</v>
      </c>
      <c r="V21" s="29">
        <v>16</v>
      </c>
    </row>
    <row r="22" spans="2:22" ht="12.75">
      <c r="B22" s="48" t="s">
        <v>20</v>
      </c>
      <c r="C22" s="1" t="s">
        <v>18</v>
      </c>
      <c r="D22" s="47">
        <v>1803</v>
      </c>
      <c r="E22" s="27">
        <v>5</v>
      </c>
      <c r="F22" s="18">
        <v>20</v>
      </c>
      <c r="G22" s="27">
        <v>1</v>
      </c>
      <c r="H22" s="10">
        <v>60</v>
      </c>
      <c r="I22" s="27">
        <v>3</v>
      </c>
      <c r="J22" s="9">
        <v>98</v>
      </c>
      <c r="K22" s="28">
        <f t="shared" si="2"/>
        <v>9</v>
      </c>
      <c r="L22" s="11">
        <f t="shared" si="3"/>
        <v>178</v>
      </c>
      <c r="M22" s="32">
        <v>17</v>
      </c>
      <c r="N22" s="28">
        <v>2</v>
      </c>
      <c r="O22" s="7">
        <v>50</v>
      </c>
      <c r="P22" s="66">
        <v>1</v>
      </c>
      <c r="Q22" s="68">
        <v>80</v>
      </c>
      <c r="R22" s="28">
        <v>4.75</v>
      </c>
      <c r="S22" s="7">
        <v>50</v>
      </c>
      <c r="T22" s="70">
        <f t="shared" si="0"/>
        <v>16.75</v>
      </c>
      <c r="U22" s="61">
        <f t="shared" si="1"/>
        <v>358</v>
      </c>
      <c r="V22" s="29">
        <v>17</v>
      </c>
    </row>
    <row r="23" spans="2:22" ht="12.75">
      <c r="B23" s="48" t="s">
        <v>25</v>
      </c>
      <c r="C23" s="1" t="s">
        <v>18</v>
      </c>
      <c r="D23" s="38">
        <v>1600</v>
      </c>
      <c r="E23" s="27">
        <v>5</v>
      </c>
      <c r="F23" s="18">
        <v>16</v>
      </c>
      <c r="G23" s="27">
        <v>0</v>
      </c>
      <c r="H23" s="10">
        <v>60</v>
      </c>
      <c r="I23" s="27">
        <v>2</v>
      </c>
      <c r="J23" s="9">
        <v>100</v>
      </c>
      <c r="K23" s="28">
        <f t="shared" si="2"/>
        <v>7</v>
      </c>
      <c r="L23" s="11">
        <f t="shared" si="3"/>
        <v>176</v>
      </c>
      <c r="M23" s="31">
        <v>18</v>
      </c>
      <c r="N23" s="28">
        <v>1</v>
      </c>
      <c r="O23" s="7">
        <v>50</v>
      </c>
      <c r="P23" s="66">
        <v>0</v>
      </c>
      <c r="Q23" s="68">
        <v>80</v>
      </c>
      <c r="R23" s="28">
        <v>0</v>
      </c>
      <c r="S23" s="7">
        <v>50</v>
      </c>
      <c r="T23" s="70">
        <f t="shared" si="0"/>
        <v>8</v>
      </c>
      <c r="U23" s="61">
        <f t="shared" si="1"/>
        <v>356</v>
      </c>
      <c r="V23" s="29">
        <v>18</v>
      </c>
    </row>
    <row r="24" spans="2:22" ht="12.75">
      <c r="B24" s="48" t="s">
        <v>33</v>
      </c>
      <c r="C24" s="1" t="s">
        <v>18</v>
      </c>
      <c r="D24" s="38"/>
      <c r="E24" s="27">
        <v>0</v>
      </c>
      <c r="F24" s="18">
        <v>20</v>
      </c>
      <c r="G24" s="27">
        <v>1</v>
      </c>
      <c r="H24" s="10">
        <v>60</v>
      </c>
      <c r="I24" s="27">
        <v>1</v>
      </c>
      <c r="J24" s="9">
        <v>95</v>
      </c>
      <c r="K24" s="28">
        <f t="shared" si="2"/>
        <v>2</v>
      </c>
      <c r="L24" s="11">
        <f t="shared" si="3"/>
        <v>175</v>
      </c>
      <c r="M24" s="32">
        <v>19</v>
      </c>
      <c r="N24" s="28">
        <v>0</v>
      </c>
      <c r="O24" s="7">
        <v>50</v>
      </c>
      <c r="P24" s="66">
        <v>0</v>
      </c>
      <c r="Q24" s="68">
        <v>80</v>
      </c>
      <c r="R24" s="28">
        <v>3</v>
      </c>
      <c r="S24" s="7">
        <v>50</v>
      </c>
      <c r="T24" s="70">
        <f t="shared" si="0"/>
        <v>5</v>
      </c>
      <c r="U24" s="61">
        <f t="shared" si="1"/>
        <v>355</v>
      </c>
      <c r="V24" s="29">
        <v>19</v>
      </c>
    </row>
    <row r="25" spans="2:22" ht="13.5" thickBot="1">
      <c r="B25" s="6"/>
      <c r="C25" s="21"/>
      <c r="D25" s="40">
        <f>ROUND(AVERAGE(D6:D24),0)</f>
        <v>2260</v>
      </c>
      <c r="E25" s="30">
        <f aca="true" t="shared" si="4" ref="E25:L25">SUM(E6:E24)/(COUNT(E6:E24)*E$5)</f>
        <v>0.7894736842105263</v>
      </c>
      <c r="F25" s="30">
        <f t="shared" si="4"/>
        <v>0.9631578947368421</v>
      </c>
      <c r="G25" s="30">
        <f t="shared" si="4"/>
        <v>0.44912280701754387</v>
      </c>
      <c r="H25" s="30">
        <f t="shared" si="4"/>
        <v>0.9885964912280701</v>
      </c>
      <c r="I25" s="30">
        <f t="shared" si="4"/>
        <v>0.5789473684210527</v>
      </c>
      <c r="J25" s="30">
        <f t="shared" si="4"/>
        <v>0.8889473684210526</v>
      </c>
      <c r="K25" s="30">
        <f t="shared" si="4"/>
        <v>0.6058479532163743</v>
      </c>
      <c r="L25" s="30">
        <f t="shared" si="4"/>
        <v>0.9304093567251462</v>
      </c>
      <c r="M25" s="30"/>
      <c r="N25" s="30">
        <f aca="true" t="shared" si="5" ref="N25:U25">SUM(N6:N24)/(COUNT(N6:N24)*N$5)</f>
        <v>0.27017543859649124</v>
      </c>
      <c r="O25" s="30">
        <f t="shared" si="5"/>
        <v>1</v>
      </c>
      <c r="P25" s="30">
        <f t="shared" si="5"/>
        <v>0.519298245614035</v>
      </c>
      <c r="Q25" s="30">
        <f t="shared" si="5"/>
        <v>0.9276315789473685</v>
      </c>
      <c r="R25" s="30">
        <f t="shared" si="5"/>
        <v>0.3684210526315789</v>
      </c>
      <c r="S25" s="30">
        <f t="shared" si="5"/>
        <v>0.9957894736842106</v>
      </c>
      <c r="T25" s="30">
        <f t="shared" si="5"/>
        <v>0.495906432748538</v>
      </c>
      <c r="U25" s="30">
        <f t="shared" si="5"/>
        <v>0.9485380116959065</v>
      </c>
      <c r="V25" s="24"/>
    </row>
    <row r="26" ht="12.75">
      <c r="D26" s="34"/>
    </row>
    <row r="27" spans="4:18" ht="12.75">
      <c r="D27" s="34"/>
      <c r="R27" t="s">
        <v>26</v>
      </c>
    </row>
    <row r="28" spans="2:12" ht="78" customHeight="1">
      <c r="B28" s="80" t="s">
        <v>39</v>
      </c>
      <c r="C28" s="80"/>
      <c r="D28" s="80"/>
      <c r="E28" s="80"/>
      <c r="F28" s="80"/>
      <c r="G28" s="80"/>
      <c r="H28" s="53"/>
      <c r="I28" s="53"/>
      <c r="J28" s="53"/>
      <c r="K28" s="53"/>
      <c r="L28" s="53"/>
    </row>
    <row r="29" ht="13.5" thickBot="1"/>
    <row r="30" spans="2:7" ht="12.75">
      <c r="B30" s="25" t="s">
        <v>11</v>
      </c>
      <c r="C30" s="33" t="s">
        <v>12</v>
      </c>
      <c r="D30" s="13" t="s">
        <v>0</v>
      </c>
      <c r="E30" s="74" t="s">
        <v>17</v>
      </c>
      <c r="F30" s="74"/>
      <c r="G30" s="75" t="s">
        <v>16</v>
      </c>
    </row>
    <row r="31" spans="2:7" ht="12.75">
      <c r="B31" s="2"/>
      <c r="C31" s="36"/>
      <c r="D31" s="15"/>
      <c r="E31" s="1" t="s">
        <v>13</v>
      </c>
      <c r="F31" s="1" t="s">
        <v>14</v>
      </c>
      <c r="G31" s="76"/>
    </row>
    <row r="32" spans="2:7" ht="12.75">
      <c r="B32" s="26"/>
      <c r="C32" s="37"/>
      <c r="D32" s="19"/>
      <c r="E32" s="1">
        <v>90</v>
      </c>
      <c r="F32" s="1">
        <v>360</v>
      </c>
      <c r="G32" s="76"/>
    </row>
    <row r="33" spans="2:7" ht="12.75">
      <c r="B33" s="72" t="s">
        <v>6</v>
      </c>
      <c r="C33" s="1" t="s">
        <v>18</v>
      </c>
      <c r="D33" s="38">
        <v>2712</v>
      </c>
      <c r="E33" s="71">
        <v>78</v>
      </c>
      <c r="F33" s="1">
        <v>303</v>
      </c>
      <c r="G33" s="77">
        <v>1</v>
      </c>
    </row>
    <row r="34" spans="2:7" ht="12.75">
      <c r="B34" s="73" t="s">
        <v>22</v>
      </c>
      <c r="C34" s="1" t="s">
        <v>18</v>
      </c>
      <c r="D34" s="47">
        <v>2580</v>
      </c>
      <c r="E34" s="71">
        <v>72</v>
      </c>
      <c r="F34" s="1">
        <v>277</v>
      </c>
      <c r="G34" s="77">
        <v>2</v>
      </c>
    </row>
    <row r="35" spans="2:7" ht="12.75">
      <c r="B35" s="73" t="s">
        <v>7</v>
      </c>
      <c r="C35" s="1" t="s">
        <v>18</v>
      </c>
      <c r="D35" s="50">
        <v>2744</v>
      </c>
      <c r="E35" s="71">
        <v>70</v>
      </c>
      <c r="F35" s="1">
        <v>318</v>
      </c>
      <c r="G35" s="77">
        <v>3</v>
      </c>
    </row>
    <row r="36" spans="2:7" ht="12.75">
      <c r="B36" s="48" t="s">
        <v>27</v>
      </c>
      <c r="C36" s="1" t="s">
        <v>28</v>
      </c>
      <c r="D36" s="47">
        <v>2331</v>
      </c>
      <c r="E36" s="71">
        <v>62</v>
      </c>
      <c r="F36" s="1">
        <v>352</v>
      </c>
      <c r="G36" s="77">
        <v>4</v>
      </c>
    </row>
    <row r="37" spans="2:7" ht="12.75">
      <c r="B37" s="48" t="s">
        <v>40</v>
      </c>
      <c r="C37" s="1" t="s">
        <v>37</v>
      </c>
      <c r="D37" s="38">
        <v>2396</v>
      </c>
      <c r="E37" s="71">
        <v>54</v>
      </c>
      <c r="F37" s="1">
        <v>238</v>
      </c>
      <c r="G37" s="77">
        <v>5</v>
      </c>
    </row>
    <row r="38" spans="2:7" ht="12.75">
      <c r="B38" s="48" t="s">
        <v>9</v>
      </c>
      <c r="C38" s="1" t="s">
        <v>19</v>
      </c>
      <c r="D38" s="47">
        <v>2412</v>
      </c>
      <c r="E38" s="71">
        <v>53.25</v>
      </c>
      <c r="F38" s="1">
        <v>357</v>
      </c>
      <c r="G38" s="77">
        <v>6</v>
      </c>
    </row>
    <row r="39" spans="2:7" ht="12.75">
      <c r="B39" s="48" t="s">
        <v>8</v>
      </c>
      <c r="C39" s="1" t="s">
        <v>18</v>
      </c>
      <c r="D39" s="51">
        <v>2557</v>
      </c>
      <c r="E39" s="71">
        <v>51.25</v>
      </c>
      <c r="F39" s="1">
        <v>357</v>
      </c>
      <c r="G39" s="77">
        <v>7</v>
      </c>
    </row>
    <row r="40" spans="2:7" ht="12.75">
      <c r="B40" s="48" t="s">
        <v>32</v>
      </c>
      <c r="C40" s="1" t="s">
        <v>18</v>
      </c>
      <c r="D40" s="38">
        <v>1979</v>
      </c>
      <c r="E40" s="71">
        <v>51</v>
      </c>
      <c r="F40" s="1">
        <v>348</v>
      </c>
      <c r="G40" s="77">
        <v>8</v>
      </c>
    </row>
    <row r="41" spans="2:7" ht="12.75">
      <c r="B41" s="48" t="s">
        <v>29</v>
      </c>
      <c r="C41" s="1" t="s">
        <v>18</v>
      </c>
      <c r="D41" s="38">
        <v>2178</v>
      </c>
      <c r="E41" s="71">
        <v>47.5</v>
      </c>
      <c r="F41" s="1">
        <v>360</v>
      </c>
      <c r="G41" s="77">
        <v>9</v>
      </c>
    </row>
    <row r="42" spans="2:7" ht="12.75">
      <c r="B42" s="48" t="s">
        <v>35</v>
      </c>
      <c r="C42" s="1" t="s">
        <v>28</v>
      </c>
      <c r="D42" s="38">
        <v>2259</v>
      </c>
      <c r="E42" s="71">
        <v>43.25</v>
      </c>
      <c r="F42" s="1">
        <v>359</v>
      </c>
      <c r="G42" s="77">
        <v>10</v>
      </c>
    </row>
    <row r="43" spans="2:7" ht="12.75">
      <c r="B43" s="48" t="s">
        <v>34</v>
      </c>
      <c r="C43" s="1" t="s">
        <v>19</v>
      </c>
      <c r="D43" s="47">
        <v>2087</v>
      </c>
      <c r="E43" s="71">
        <v>43</v>
      </c>
      <c r="F43" s="1">
        <v>358</v>
      </c>
      <c r="G43" s="77">
        <v>11</v>
      </c>
    </row>
    <row r="44" spans="2:7" ht="12.75">
      <c r="B44" s="48" t="s">
        <v>31</v>
      </c>
      <c r="C44" s="1" t="s">
        <v>28</v>
      </c>
      <c r="D44" s="51">
        <v>2264</v>
      </c>
      <c r="E44" s="71">
        <v>42.75</v>
      </c>
      <c r="F44" s="1">
        <v>358</v>
      </c>
      <c r="G44" s="77">
        <v>12</v>
      </c>
    </row>
    <row r="45" spans="2:7" ht="12.75">
      <c r="B45" s="48" t="s">
        <v>30</v>
      </c>
      <c r="C45" s="1" t="s">
        <v>18</v>
      </c>
      <c r="D45" s="38">
        <v>2404</v>
      </c>
      <c r="E45" s="71">
        <v>41.5</v>
      </c>
      <c r="F45" s="1">
        <v>356</v>
      </c>
      <c r="G45" s="77">
        <v>13</v>
      </c>
    </row>
    <row r="46" spans="2:7" ht="12.75">
      <c r="B46" s="48" t="s">
        <v>23</v>
      </c>
      <c r="C46" s="1" t="s">
        <v>18</v>
      </c>
      <c r="D46" s="50">
        <v>2167</v>
      </c>
      <c r="E46" s="71">
        <v>38.5</v>
      </c>
      <c r="F46" s="1">
        <v>358</v>
      </c>
      <c r="G46" s="77">
        <v>14</v>
      </c>
    </row>
    <row r="47" spans="2:7" ht="12.75">
      <c r="B47" s="48" t="s">
        <v>24</v>
      </c>
      <c r="C47" s="1" t="s">
        <v>18</v>
      </c>
      <c r="D47" s="47">
        <v>2085</v>
      </c>
      <c r="E47" s="71">
        <v>37</v>
      </c>
      <c r="F47" s="1">
        <v>360</v>
      </c>
      <c r="G47" s="77">
        <v>15</v>
      </c>
    </row>
    <row r="48" spans="2:7" ht="12.75">
      <c r="B48" s="48" t="s">
        <v>10</v>
      </c>
      <c r="C48" s="1" t="s">
        <v>19</v>
      </c>
      <c r="D48" s="51">
        <v>2130</v>
      </c>
      <c r="E48" s="71">
        <v>33.25</v>
      </c>
      <c r="F48" s="1">
        <v>360</v>
      </c>
      <c r="G48" s="77">
        <v>16</v>
      </c>
    </row>
    <row r="49" spans="2:7" ht="12.75">
      <c r="B49" s="48" t="s">
        <v>20</v>
      </c>
      <c r="C49" s="1" t="s">
        <v>18</v>
      </c>
      <c r="D49" s="47">
        <v>1803</v>
      </c>
      <c r="E49" s="71">
        <v>16.75</v>
      </c>
      <c r="F49" s="1">
        <v>358</v>
      </c>
      <c r="G49" s="77">
        <v>17</v>
      </c>
    </row>
    <row r="50" spans="2:7" ht="12.75">
      <c r="B50" s="48" t="s">
        <v>25</v>
      </c>
      <c r="C50" s="1" t="s">
        <v>18</v>
      </c>
      <c r="D50" s="38">
        <v>1600</v>
      </c>
      <c r="E50" s="71">
        <v>8</v>
      </c>
      <c r="F50" s="1">
        <v>356</v>
      </c>
      <c r="G50" s="77">
        <v>18</v>
      </c>
    </row>
    <row r="51" spans="2:7" ht="12.75">
      <c r="B51" s="48" t="s">
        <v>33</v>
      </c>
      <c r="C51" s="1" t="s">
        <v>18</v>
      </c>
      <c r="D51" s="38"/>
      <c r="E51" s="71">
        <v>5</v>
      </c>
      <c r="F51" s="1">
        <v>355</v>
      </c>
      <c r="G51" s="77">
        <v>19</v>
      </c>
    </row>
    <row r="52" spans="2:7" ht="13.5" thickBot="1">
      <c r="B52" s="6"/>
      <c r="C52" s="21"/>
      <c r="D52" s="40">
        <f>ROUND(AVERAGE(D33:D51),0)</f>
        <v>2260</v>
      </c>
      <c r="E52" s="78">
        <v>0.495906432748538</v>
      </c>
      <c r="F52" s="78">
        <v>0.9485380116959065</v>
      </c>
      <c r="G52" s="79"/>
    </row>
  </sheetData>
  <sheetProtection/>
  <mergeCells count="10">
    <mergeCell ref="B28:G28"/>
    <mergeCell ref="B1:V1"/>
    <mergeCell ref="N3:O3"/>
    <mergeCell ref="P3:Q3"/>
    <mergeCell ref="R3:S3"/>
    <mergeCell ref="T3:U3"/>
    <mergeCell ref="E3:F3"/>
    <mergeCell ref="G3:H3"/>
    <mergeCell ref="I3:J3"/>
    <mergeCell ref="K3:M3"/>
  </mergeCells>
  <printOptions/>
  <pageMargins left="0.2" right="0.2" top="0.2" bottom="0.2" header="0.51" footer="0.51"/>
  <pageSetup fitToHeight="1" fitToWidth="1" horizontalDpi="600" verticalDpi="600" orientation="landscape" paperSize="7" scale="68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30"/>
  <sheetViews>
    <sheetView zoomScalePageLayoutView="0" workbookViewId="0" topLeftCell="A1">
      <selection activeCell="F29" sqref="F29"/>
    </sheetView>
  </sheetViews>
  <sheetFormatPr defaultColWidth="8.75390625" defaultRowHeight="12.75"/>
  <cols>
    <col min="1" max="1" width="26.75390625" style="0" bestFit="1" customWidth="1"/>
  </cols>
  <sheetData>
    <row r="2" spans="1:3" ht="12.75">
      <c r="A2" s="89" t="s">
        <v>38</v>
      </c>
      <c r="B2" s="89"/>
      <c r="C2" s="89"/>
    </row>
    <row r="3" spans="1:3" ht="12.75">
      <c r="A3" s="89"/>
      <c r="B3" s="89"/>
      <c r="C3" s="89"/>
    </row>
    <row r="4" ht="13.5" thickBot="1"/>
    <row r="5" spans="1:3" ht="12.75">
      <c r="A5" s="25" t="s">
        <v>11</v>
      </c>
      <c r="B5" s="33" t="s">
        <v>12</v>
      </c>
      <c r="C5" s="13" t="s">
        <v>0</v>
      </c>
    </row>
    <row r="6" spans="1:3" ht="12.75">
      <c r="A6" s="2"/>
      <c r="B6" s="36"/>
      <c r="C6" s="15"/>
    </row>
    <row r="7" spans="1:3" ht="12.75">
      <c r="A7" s="26"/>
      <c r="B7" s="37"/>
      <c r="C7" s="19"/>
    </row>
    <row r="8" spans="1:3" ht="12.75">
      <c r="A8" s="48" t="s">
        <v>7</v>
      </c>
      <c r="B8" s="1" t="s">
        <v>18</v>
      </c>
      <c r="C8" s="38">
        <v>2744</v>
      </c>
    </row>
    <row r="9" spans="1:3" ht="12.75">
      <c r="A9" s="49" t="s">
        <v>6</v>
      </c>
      <c r="B9" s="1" t="s">
        <v>18</v>
      </c>
      <c r="C9" s="38">
        <v>2712</v>
      </c>
    </row>
    <row r="10" spans="1:3" ht="12.75">
      <c r="A10" s="48" t="s">
        <v>22</v>
      </c>
      <c r="B10" s="1" t="s">
        <v>18</v>
      </c>
      <c r="C10" s="36">
        <v>2580</v>
      </c>
    </row>
    <row r="11" spans="1:3" ht="12.75">
      <c r="A11" s="48" t="s">
        <v>8</v>
      </c>
      <c r="B11" s="1" t="s">
        <v>18</v>
      </c>
      <c r="C11" s="47">
        <v>2557</v>
      </c>
    </row>
    <row r="12" spans="1:3" ht="12.75">
      <c r="A12" s="48" t="s">
        <v>9</v>
      </c>
      <c r="B12" s="1" t="s">
        <v>19</v>
      </c>
      <c r="C12" s="47">
        <v>2412</v>
      </c>
    </row>
    <row r="13" spans="1:3" ht="12.75">
      <c r="A13" s="48" t="s">
        <v>30</v>
      </c>
      <c r="B13" s="1" t="s">
        <v>18</v>
      </c>
      <c r="C13" s="38">
        <v>2404</v>
      </c>
    </row>
    <row r="14" spans="1:3" ht="12.75">
      <c r="A14" s="48" t="s">
        <v>36</v>
      </c>
      <c r="B14" s="1" t="s">
        <v>37</v>
      </c>
      <c r="C14" s="50">
        <v>2396</v>
      </c>
    </row>
    <row r="15" spans="1:3" ht="12.75">
      <c r="A15" s="48" t="s">
        <v>27</v>
      </c>
      <c r="B15" s="1" t="s">
        <v>28</v>
      </c>
      <c r="C15" s="47">
        <v>2331</v>
      </c>
    </row>
    <row r="16" spans="1:3" ht="12.75">
      <c r="A16" s="48" t="s">
        <v>31</v>
      </c>
      <c r="B16" s="1" t="s">
        <v>28</v>
      </c>
      <c r="C16" s="47">
        <v>2264</v>
      </c>
    </row>
    <row r="17" spans="1:3" ht="12.75">
      <c r="A17" s="48" t="s">
        <v>35</v>
      </c>
      <c r="B17" s="1" t="s">
        <v>28</v>
      </c>
      <c r="C17" s="38">
        <v>2259</v>
      </c>
    </row>
    <row r="18" spans="1:3" ht="12.75">
      <c r="A18" s="48" t="s">
        <v>29</v>
      </c>
      <c r="B18" s="1" t="s">
        <v>18</v>
      </c>
      <c r="C18" s="38">
        <v>2178</v>
      </c>
    </row>
    <row r="19" spans="1:3" ht="12.75">
      <c r="A19" s="48" t="s">
        <v>23</v>
      </c>
      <c r="B19" s="1" t="s">
        <v>18</v>
      </c>
      <c r="C19" s="50">
        <v>2167</v>
      </c>
    </row>
    <row r="20" spans="1:3" ht="12.75">
      <c r="A20" s="48" t="s">
        <v>10</v>
      </c>
      <c r="B20" s="1" t="s">
        <v>19</v>
      </c>
      <c r="C20" s="47">
        <v>2130</v>
      </c>
    </row>
    <row r="21" spans="1:3" ht="12.75">
      <c r="A21" s="48" t="s">
        <v>34</v>
      </c>
      <c r="B21" s="1" t="s">
        <v>19</v>
      </c>
      <c r="C21" s="51">
        <v>2087</v>
      </c>
    </row>
    <row r="22" spans="1:3" ht="12.75">
      <c r="A22" s="48" t="s">
        <v>24</v>
      </c>
      <c r="B22" s="1" t="s">
        <v>18</v>
      </c>
      <c r="C22" s="47">
        <v>2085</v>
      </c>
    </row>
    <row r="23" spans="1:3" ht="12.75">
      <c r="A23" s="48" t="s">
        <v>32</v>
      </c>
      <c r="B23" s="1" t="s">
        <v>18</v>
      </c>
      <c r="C23" s="50">
        <v>1979</v>
      </c>
    </row>
    <row r="24" spans="1:3" ht="12.75">
      <c r="A24" s="48" t="s">
        <v>20</v>
      </c>
      <c r="B24" s="1" t="s">
        <v>18</v>
      </c>
      <c r="C24" s="47">
        <v>1803</v>
      </c>
    </row>
    <row r="25" spans="1:3" ht="12.75">
      <c r="A25" s="48" t="s">
        <v>25</v>
      </c>
      <c r="B25" s="1" t="s">
        <v>18</v>
      </c>
      <c r="C25" s="38">
        <v>1600</v>
      </c>
    </row>
    <row r="26" spans="1:3" ht="12.75">
      <c r="A26" s="48" t="s">
        <v>33</v>
      </c>
      <c r="B26" s="1" t="s">
        <v>18</v>
      </c>
      <c r="C26" s="38"/>
    </row>
    <row r="27" spans="1:3" ht="12.75">
      <c r="A27" s="41"/>
      <c r="B27" s="1"/>
      <c r="C27" s="39"/>
    </row>
    <row r="28" spans="1:3" ht="13.5" thickBot="1">
      <c r="A28" s="6"/>
      <c r="B28" s="21"/>
      <c r="C28" s="40">
        <f>ROUND(AVERAGE(C8:C26),0)</f>
        <v>2260</v>
      </c>
    </row>
    <row r="29" ht="12.75">
      <c r="C29" s="34"/>
    </row>
    <row r="30" spans="1:3" ht="12.75">
      <c r="A30" t="s">
        <v>26</v>
      </c>
      <c r="C30" s="34"/>
    </row>
  </sheetData>
  <sheetProtection/>
  <mergeCells count="1">
    <mergeCell ref="A2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Michał Bartel</cp:lastModifiedBy>
  <cp:lastPrinted>2016-02-28T12:24:32Z</cp:lastPrinted>
  <dcterms:created xsi:type="dcterms:W3CDTF">2009-08-03T08:37:22Z</dcterms:created>
  <dcterms:modified xsi:type="dcterms:W3CDTF">2016-02-29T13:30:27Z</dcterms:modified>
  <cp:category/>
  <cp:version/>
  <cp:contentType/>
  <cp:contentStatus/>
</cp:coreProperties>
</file>